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Sheet1!$G$1:$G$91</definedName>
  </definedNames>
  <calcPr calcId="125725" calcMode="manual"/>
</workbook>
</file>

<file path=xl/calcChain.xml><?xml version="1.0" encoding="utf-8"?>
<calcChain xmlns="http://schemas.openxmlformats.org/spreadsheetml/2006/main">
  <c r="A91" i="1"/>
  <c r="G90"/>
  <c r="A90"/>
  <c r="G89"/>
  <c r="A89"/>
  <c r="G88"/>
  <c r="A88"/>
  <c r="G87"/>
  <c r="A87"/>
  <c r="G86"/>
  <c r="A86"/>
  <c r="G85"/>
  <c r="A85"/>
  <c r="G84"/>
  <c r="A84"/>
  <c r="G83"/>
  <c r="A83"/>
  <c r="A82"/>
  <c r="A81"/>
  <c r="G80"/>
  <c r="G79"/>
  <c r="A79"/>
  <c r="G78"/>
  <c r="A78"/>
  <c r="G77"/>
  <c r="A77"/>
  <c r="G76"/>
  <c r="A76"/>
  <c r="G75"/>
  <c r="A75"/>
  <c r="A74"/>
  <c r="G73"/>
  <c r="A73"/>
  <c r="G72"/>
  <c r="A72"/>
  <c r="G71"/>
  <c r="A71"/>
  <c r="A70"/>
  <c r="A69"/>
  <c r="A68"/>
  <c r="A67"/>
  <c r="A66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3"/>
  <c r="A3"/>
  <c r="G1"/>
  <c r="B1"/>
</calcChain>
</file>

<file path=xl/sharedStrings.xml><?xml version="1.0" encoding="utf-8"?>
<sst xmlns="http://schemas.openxmlformats.org/spreadsheetml/2006/main" count="275" uniqueCount="152">
  <si>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</si>
  <si>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</si>
  <si>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</si>
  <si>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</si>
  <si>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</si>
  <si>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</si>
  <si>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</si>
  <si>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</si>
  <si>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</si>
  <si>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X9EQ</t>
  </si>
  <si>
    <t>Strike resetting Barrier Put  Option on ALSI</t>
  </si>
  <si>
    <t>X9PQ</t>
  </si>
  <si>
    <t>Up-and-In Barrier Put Option (GFI)</t>
  </si>
  <si>
    <t>X9RQ</t>
  </si>
  <si>
    <t>Down-and-Out Barrier Put Option on ALSI</t>
  </si>
  <si>
    <t>X9YQ</t>
  </si>
  <si>
    <t>X9ZQ</t>
  </si>
  <si>
    <t>Down-and-Out Barrier Put Option on DTOP</t>
  </si>
  <si>
    <t>XA6Q</t>
  </si>
  <si>
    <t>XB2Q</t>
  </si>
  <si>
    <t>XC9Q</t>
  </si>
  <si>
    <t>XD1Q</t>
  </si>
  <si>
    <t>XD8Q</t>
  </si>
  <si>
    <t>Reverse Barrier Collar</t>
  </si>
  <si>
    <t>XE7Q</t>
  </si>
  <si>
    <t>XE8Q</t>
  </si>
  <si>
    <t>Up-and-Out Barrier Call Option on ALSI</t>
  </si>
  <si>
    <t>XF2Q</t>
  </si>
  <si>
    <t>XF3Q</t>
  </si>
  <si>
    <t>XF4Q</t>
  </si>
  <si>
    <t>XH5Q</t>
  </si>
  <si>
    <t>XH8Q</t>
  </si>
  <si>
    <t>XM4Q</t>
  </si>
  <si>
    <t>XI2Q</t>
  </si>
  <si>
    <t>XJ6Q</t>
  </si>
  <si>
    <t>XJ7Q</t>
  </si>
  <si>
    <t>XK1Q</t>
  </si>
  <si>
    <t>XK5Q</t>
  </si>
  <si>
    <t>XK7Q</t>
  </si>
  <si>
    <t>XL4Q</t>
  </si>
  <si>
    <t>Down-and-Out Barrier Put Option on ANG</t>
  </si>
  <si>
    <t>XL5Q</t>
  </si>
  <si>
    <t>Strike resetting Barrier Put  Option on DTOP</t>
  </si>
  <si>
    <t>XL6Q</t>
  </si>
  <si>
    <t>Floored Opti-Spread</t>
  </si>
  <si>
    <t>XL8Q</t>
  </si>
  <si>
    <t>XN6Q</t>
  </si>
  <si>
    <t>XN7Q</t>
  </si>
  <si>
    <t>XN8Q</t>
  </si>
  <si>
    <t>Quanto Opti Seagull</t>
  </si>
  <si>
    <t>XO4Q</t>
  </si>
  <si>
    <t>Opti-Seagull HAR</t>
  </si>
  <si>
    <t>XO5Q</t>
  </si>
  <si>
    <t>Opti-Seagull ARI</t>
  </si>
  <si>
    <t>XO6Q</t>
  </si>
  <si>
    <t>Opti-Seagull EXX</t>
  </si>
  <si>
    <t>XO7Q</t>
  </si>
  <si>
    <t>Up-and-Out Barrier Call Option on ANG</t>
  </si>
  <si>
    <t>XO8Q</t>
  </si>
  <si>
    <t>Opti-Seagull ANG</t>
  </si>
  <si>
    <t>XO9Q</t>
  </si>
  <si>
    <t>Opti-Seagull GFI</t>
  </si>
  <si>
    <t>XP1Q</t>
  </si>
  <si>
    <t>Opti-Seagull AGL</t>
  </si>
  <si>
    <t>XP3Q</t>
  </si>
  <si>
    <t>Down-and-Out Barrier Put Option on NPN</t>
  </si>
  <si>
    <t>XP5Q</t>
  </si>
  <si>
    <t>Opti-Seagull IMP</t>
  </si>
  <si>
    <t>XP6Q</t>
  </si>
  <si>
    <t>Down-and-Out Barrier Put Option on SHF</t>
  </si>
  <si>
    <t>XP8Q</t>
  </si>
  <si>
    <t>Quanto Synthetic on VIE</t>
  </si>
  <si>
    <t>XP9Q</t>
  </si>
  <si>
    <t>Quanto Opti-Seagull on VIE</t>
  </si>
  <si>
    <t>XR1Q</t>
  </si>
  <si>
    <t>Quanto Synthetic on ANR</t>
  </si>
  <si>
    <t>XR2Q</t>
  </si>
  <si>
    <t>Quanto Opti-Seagull on ANR</t>
  </si>
  <si>
    <t>XR3Q</t>
  </si>
  <si>
    <t>Quanto Synthetic on LNKD</t>
  </si>
  <si>
    <t>XR4Q</t>
  </si>
  <si>
    <t>Quanto Opti-Seagull on LNKD</t>
  </si>
  <si>
    <t>XR5Q</t>
  </si>
  <si>
    <t>Quanto Synthetic on HPQ</t>
  </si>
  <si>
    <t>XR6Q</t>
  </si>
  <si>
    <t>Quanto Opti-Seagull on HPQ</t>
  </si>
  <si>
    <t>XR7Q</t>
  </si>
  <si>
    <t>Stike Resetting Put on DTOP</t>
  </si>
  <si>
    <t>XR9Q</t>
  </si>
  <si>
    <t>Down-and-Out Barrier Put Option on SOL</t>
  </si>
  <si>
    <t>XS2Q</t>
  </si>
  <si>
    <t>XS3Q</t>
  </si>
  <si>
    <t>Down-and-Out Barrier Put Option on IPL</t>
  </si>
  <si>
    <t>XS4Q</t>
  </si>
  <si>
    <t>Quanto Opti-Seagull on NOKV1</t>
  </si>
  <si>
    <t>XS7Q</t>
  </si>
  <si>
    <t>XS9Q</t>
  </si>
  <si>
    <t>XT1Q</t>
  </si>
  <si>
    <t>Down-and-Out Barrier Put Option on EXX</t>
  </si>
  <si>
    <t>XT2Q</t>
  </si>
  <si>
    <t>XT4Q</t>
  </si>
  <si>
    <t>Down-and-Out Barrier Put Option on PIK</t>
  </si>
  <si>
    <t>XT5Q</t>
  </si>
  <si>
    <t>Down-and-Out Barrier Put Option on TBS</t>
  </si>
  <si>
    <t>XT6Q</t>
  </si>
  <si>
    <t>Down-and-Out Barrier Put Option on MPC</t>
  </si>
  <si>
    <t>XT7Q</t>
  </si>
  <si>
    <t>Down-and-Out Barrier Put Option on ABL</t>
  </si>
  <si>
    <t>XU2Q</t>
  </si>
  <si>
    <t>LNKD UN Equity</t>
  </si>
  <si>
    <t>XU3Q</t>
  </si>
  <si>
    <t>VIE FP Equity</t>
  </si>
  <si>
    <t>XU4Q</t>
  </si>
  <si>
    <t>ANR UN Equity</t>
  </si>
  <si>
    <t>XU7Q</t>
  </si>
  <si>
    <t>ISP IM Equity</t>
  </si>
  <si>
    <t>XU5Q</t>
  </si>
  <si>
    <t>FB US Equity</t>
  </si>
  <si>
    <t>XU8Q</t>
  </si>
  <si>
    <t>Down-and-Out Barrier Put Option on IMP</t>
  </si>
  <si>
    <t>XV3Q</t>
  </si>
  <si>
    <t>Quanto Opti Strangle on FB</t>
  </si>
  <si>
    <t>XV4Q</t>
  </si>
  <si>
    <t>XV5Q</t>
  </si>
  <si>
    <t>XV9Q</t>
  </si>
  <si>
    <t>Down-and-Out Barrier Put Option on TFG</t>
  </si>
  <si>
    <t>XW5Q</t>
  </si>
  <si>
    <t>Up-and-In Barrier Put Option on CFR</t>
  </si>
  <si>
    <t>XW7Q</t>
  </si>
  <si>
    <t>Stike Resetting Put on DTOP Funded by Put</t>
  </si>
  <si>
    <t>XX1Q</t>
  </si>
  <si>
    <t>Down-and-Out Barrier Put Option on LNKD</t>
  </si>
  <si>
    <t>XX2Q</t>
  </si>
  <si>
    <t>Stike Resetting Put on DTOP Funded by Call</t>
  </si>
  <si>
    <t>XX6Q</t>
  </si>
  <si>
    <t>XX8Q</t>
  </si>
  <si>
    <t>HPQ UN Equity</t>
  </si>
  <si>
    <t>XY1Q</t>
  </si>
  <si>
    <t>Optimum Put Top40</t>
  </si>
  <si>
    <t>XY2Q</t>
  </si>
  <si>
    <t>XY3Q</t>
  </si>
  <si>
    <t>Down-and-Out Barrier Put Option on SHP</t>
  </si>
  <si>
    <t>XY5Q</t>
  </si>
  <si>
    <t>Down-and-Out Barrier Put Option on FSR</t>
  </si>
  <si>
    <t>XY6Q</t>
  </si>
  <si>
    <t>XY7Q</t>
  </si>
  <si>
    <t>Up-and-Out Barrier Call Option on WHL</t>
  </si>
  <si>
    <t>XY8Q</t>
  </si>
  <si>
    <t>Up-and-Out Barrier Call Option on LHC</t>
  </si>
  <si>
    <t>XY9Q</t>
  </si>
  <si>
    <t>XZ1Q</t>
  </si>
  <si>
    <t>ALU Equity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</si>
</sst>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5" fillId="0" borderId="1" xfId="2" applyFont="1" applyFill="1" applyBorder="1"/>
    <xf numFmtId="14" fontId="5" fillId="0" borderId="1" xfId="2" applyNumberFormat="1" applyFont="1" applyFill="1" applyBorder="1"/>
    <xf numFmtId="2" fontId="5" fillId="0" borderId="0" xfId="2" applyNumberFormat="1" applyFill="1"/>
    <xf numFmtId="10" fontId="5" fillId="0" borderId="0" xfId="1" applyNumberFormat="1" applyFont="1" applyFill="1"/>
    <xf numFmtId="14" fontId="5" fillId="0" borderId="0" xfId="2" applyNumberFormat="1" applyFill="1"/>
    <xf numFmtId="0" fontId="5" fillId="0" borderId="0" xfId="2" applyFill="1"/>
    <xf numFmtId="0" fontId="6" fillId="0" borderId="1" xfId="2" applyFont="1" applyFill="1" applyBorder="1"/>
    <xf numFmtId="2" fontId="6" fillId="0" borderId="0" xfId="2" applyNumberFormat="1" applyFont="1" applyFill="1"/>
    <xf numFmtId="0" fontId="5" fillId="0" borderId="1" xfId="3" applyFont="1" applyFill="1" applyBorder="1"/>
    <xf numFmtId="14" fontId="5" fillId="0" borderId="2" xfId="2" applyNumberFormat="1" applyFont="1" applyFill="1" applyBorder="1"/>
  </cellXfs>
  <cellStyles count="5">
    <cellStyle name="Comma 4" xfId="4"/>
    <cellStyle name="Normal" xfId="0" builtinId="0"/>
    <cellStyle name="Normal_EXOTICS" xfId="2"/>
    <cellStyle name="Normal_EXOTICS_EXOTICS" xfId="3"/>
    <cellStyle name="Percent" xfId="1" builtinId="5"/>
  </cellStyles>
  <dxfs count="18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X9EQ</v>
          </cell>
          <cell r="E4" t="str">
            <v>Stike Resetting Put on ALSI</v>
          </cell>
          <cell r="F4">
            <v>41353</v>
          </cell>
          <cell r="G4">
            <v>1.1315890351954119E-2</v>
          </cell>
          <cell r="H4">
            <v>1.1324978671474618E-2</v>
          </cell>
          <cell r="I4">
            <v>1.1315890351954119E-2</v>
          </cell>
          <cell r="J4">
            <v>1.1324978671474618E-2</v>
          </cell>
          <cell r="K4">
            <v>-5.8336333152362561E-5</v>
          </cell>
        </row>
        <row r="5">
          <cell r="D5" t="str">
            <v>X9PQ</v>
          </cell>
          <cell r="E5" t="str">
            <v>Up-and-In Barrier Call Option on GFI</v>
          </cell>
          <cell r="F5">
            <v>41353</v>
          </cell>
          <cell r="G5">
            <v>0.36088724017442186</v>
          </cell>
          <cell r="H5">
            <v>0.36117708555534767</v>
          </cell>
          <cell r="I5">
            <v>0.36088724017442186</v>
          </cell>
          <cell r="J5">
            <v>0.36117708555534767</v>
          </cell>
          <cell r="K5">
            <v>-0.16748519395213074</v>
          </cell>
        </row>
        <row r="6">
          <cell r="D6" t="str">
            <v>X9RQ</v>
          </cell>
          <cell r="E6" t="str">
            <v>Down-and-Out Barrier Put Option on ALSI</v>
          </cell>
          <cell r="F6">
            <v>41353</v>
          </cell>
          <cell r="G6">
            <v>1.7249742116698996E-9</v>
          </cell>
          <cell r="H6">
            <v>1.7263596189434484E-9</v>
          </cell>
          <cell r="I6">
            <v>1.7249742116698996E-9</v>
          </cell>
          <cell r="J6">
            <v>1.7263596189434484E-9</v>
          </cell>
          <cell r="K6">
            <v>-1.2735594595481146E-11</v>
          </cell>
        </row>
        <row r="7">
          <cell r="D7" t="str">
            <v>X9YQ</v>
          </cell>
          <cell r="E7" t="str">
            <v>Down-and-Out Barrier Put Option on ALSI</v>
          </cell>
          <cell r="F7">
            <v>41353</v>
          </cell>
          <cell r="G7">
            <v>5.9017177959200826E-13</v>
          </cell>
          <cell r="H7">
            <v>5.9064577408453956E-13</v>
          </cell>
          <cell r="I7">
            <v>5.9017177959200826E-13</v>
          </cell>
          <cell r="J7">
            <v>5.9064577408453956E-13</v>
          </cell>
          <cell r="K7">
            <v>-4.6749922863866426E-15</v>
          </cell>
        </row>
        <row r="8">
          <cell r="D8" t="str">
            <v>X9ZQ</v>
          </cell>
          <cell r="E8" t="str">
            <v>Down-and-Out Barrier Put Option on DTOP</v>
          </cell>
          <cell r="F8">
            <v>41353</v>
          </cell>
          <cell r="G8">
            <v>1.1408471929867394E-12</v>
          </cell>
          <cell r="H8">
            <v>1.1417634605972804E-12</v>
          </cell>
          <cell r="I8">
            <v>1.1408471929867394E-12</v>
          </cell>
          <cell r="J8">
            <v>1.1417634605972804E-12</v>
          </cell>
          <cell r="K8">
            <v>-4.337834997552443E-14</v>
          </cell>
        </row>
        <row r="9">
          <cell r="D9" t="str">
            <v>XA6Q</v>
          </cell>
          <cell r="E9" t="str">
            <v>Down-and-Out Barrier Put Option on ALSI</v>
          </cell>
          <cell r="F9">
            <v>41353</v>
          </cell>
          <cell r="G9">
            <v>1.2975311336742716E-16</v>
          </cell>
          <cell r="H9">
            <v>1.2985732414681663E-16</v>
          </cell>
          <cell r="I9">
            <v>1.2975311336742716E-16</v>
          </cell>
          <cell r="J9">
            <v>1.2985732414681663E-16</v>
          </cell>
          <cell r="K9">
            <v>-9.1925621931019942E-19</v>
          </cell>
        </row>
        <row r="10">
          <cell r="D10" t="str">
            <v>XB2Q</v>
          </cell>
          <cell r="E10" t="str">
            <v>Down-and-Out Barrier Put Option on ALSI</v>
          </cell>
          <cell r="F10">
            <v>41353</v>
          </cell>
          <cell r="G10">
            <v>4.1096417836016603E-25</v>
          </cell>
          <cell r="H10">
            <v>4.1129424286664756E-25</v>
          </cell>
          <cell r="I10">
            <v>4.1096417836016603E-25</v>
          </cell>
          <cell r="J10">
            <v>4.1129424286664756E-25</v>
          </cell>
          <cell r="K10">
            <v>-3.2414988097306262E-27</v>
          </cell>
        </row>
        <row r="11">
          <cell r="D11" t="str">
            <v>XC9Q</v>
          </cell>
          <cell r="E11" t="str">
            <v>Down-and-Out Barrier Put Option on ALSI</v>
          </cell>
          <cell r="F11">
            <v>41353</v>
          </cell>
          <cell r="G11">
            <v>2.4078206945936627E-10</v>
          </cell>
          <cell r="H11">
            <v>2.4097545277380215E-10</v>
          </cell>
          <cell r="I11">
            <v>2.4078206945936627E-10</v>
          </cell>
          <cell r="J11">
            <v>2.4097545277380215E-10</v>
          </cell>
          <cell r="K11">
            <v>-1.6321301898641546E-12</v>
          </cell>
        </row>
        <row r="12">
          <cell r="D12" t="str">
            <v>XD1Q</v>
          </cell>
          <cell r="E12" t="str">
            <v>Down-and-Out Barrier Put Option on ALSI</v>
          </cell>
          <cell r="F12">
            <v>41445</v>
          </cell>
          <cell r="G12">
            <v>39.39016157092253</v>
          </cell>
          <cell r="H12">
            <v>39.933152563569202</v>
          </cell>
          <cell r="I12">
            <v>39.39016157092253</v>
          </cell>
          <cell r="J12">
            <v>39.933152563569202</v>
          </cell>
          <cell r="K12">
            <v>-3.128963992267448E-2</v>
          </cell>
        </row>
        <row r="13">
          <cell r="D13" t="str">
            <v>XD8Q</v>
          </cell>
          <cell r="E13" t="str">
            <v>Reverse Barrier Collar on JDG</v>
          </cell>
          <cell r="F13">
            <v>41353</v>
          </cell>
          <cell r="G13">
            <v>3.7068346296198484</v>
          </cell>
          <cell r="H13">
            <v>3.7098117614650525</v>
          </cell>
          <cell r="I13">
            <v>3.7068346296198484</v>
          </cell>
          <cell r="J13">
            <v>3.7098117614650525</v>
          </cell>
          <cell r="K13">
            <v>0.94575541119085993</v>
          </cell>
        </row>
        <row r="14">
          <cell r="D14" t="str">
            <v>XE7Q</v>
          </cell>
          <cell r="E14" t="str">
            <v>Down-and-Out Barrier Put Option on ALSI</v>
          </cell>
          <cell r="F14">
            <v>41445</v>
          </cell>
          <cell r="G14">
            <v>2.2088455484536267</v>
          </cell>
          <cell r="H14">
            <v>2.2392943506195815</v>
          </cell>
          <cell r="I14">
            <v>2.2088455484536267</v>
          </cell>
          <cell r="J14">
            <v>2.2392943506195815</v>
          </cell>
          <cell r="K14">
            <v>-2.5680792641791079E-3</v>
          </cell>
        </row>
        <row r="15">
          <cell r="D15" t="str">
            <v>XE8Q</v>
          </cell>
          <cell r="E15" t="str">
            <v>Up-and-Out Barrier Call Option on ALSI</v>
          </cell>
          <cell r="F15">
            <v>41353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 t="str">
            <v>XF2Q</v>
          </cell>
          <cell r="E16" t="str">
            <v>Up-and-Out Barrier Call Option on ALSI</v>
          </cell>
          <cell r="F16">
            <v>41445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 t="str">
            <v>XF3Q</v>
          </cell>
          <cell r="E17" t="str">
            <v>Down-and-Out Barrier Put Option on ALSI</v>
          </cell>
          <cell r="F17">
            <v>41445</v>
          </cell>
          <cell r="G17">
            <v>0.39712615675959606</v>
          </cell>
          <cell r="H17">
            <v>0.40260051678923431</v>
          </cell>
          <cell r="I17">
            <v>0.39712615675959606</v>
          </cell>
          <cell r="J17">
            <v>0.40260051678923431</v>
          </cell>
          <cell r="K17">
            <v>-4.9339290070278703E-4</v>
          </cell>
        </row>
        <row r="18">
          <cell r="D18" t="str">
            <v>XF4Q</v>
          </cell>
          <cell r="E18" t="str">
            <v>Down-and-Out Barrier Put Option on ALSI</v>
          </cell>
          <cell r="F18">
            <v>41445</v>
          </cell>
          <cell r="G18">
            <v>15.825095741803286</v>
          </cell>
          <cell r="H18">
            <v>16.043243728581629</v>
          </cell>
          <cell r="I18">
            <v>15.825095741803286</v>
          </cell>
          <cell r="J18">
            <v>16.043243728581629</v>
          </cell>
          <cell r="K18">
            <v>-1.5429840891150823E-2</v>
          </cell>
        </row>
        <row r="19">
          <cell r="D19" t="str">
            <v>XH5Q</v>
          </cell>
          <cell r="E19" t="str">
            <v>Down-and-Out Barrier Put Option on ALSI</v>
          </cell>
          <cell r="F19">
            <v>41445</v>
          </cell>
          <cell r="G19">
            <v>0.10245398637462327</v>
          </cell>
          <cell r="H19">
            <v>0.1038663083744201</v>
          </cell>
          <cell r="I19">
            <v>0.10245398637462327</v>
          </cell>
          <cell r="J19">
            <v>0.1038663083744201</v>
          </cell>
          <cell r="K19">
            <v>-1.3831090236915699E-4</v>
          </cell>
        </row>
        <row r="20">
          <cell r="D20" t="str">
            <v>XH8Q</v>
          </cell>
          <cell r="E20" t="str">
            <v>Down-and-Out Barrier Put Option on ALSI</v>
          </cell>
          <cell r="F20">
            <v>41353</v>
          </cell>
          <cell r="G20">
            <v>1.435702926755214E-12</v>
          </cell>
          <cell r="H20">
            <v>1.4368560067629763E-12</v>
          </cell>
          <cell r="I20">
            <v>1.435702926755214E-12</v>
          </cell>
          <cell r="J20">
            <v>1.4368560067629763E-12</v>
          </cell>
          <cell r="K20">
            <v>-1.0104028049601614E-14</v>
          </cell>
        </row>
        <row r="21">
          <cell r="D21" t="str">
            <v>XM4Q</v>
          </cell>
          <cell r="E21" t="str">
            <v>Down-and-Out Barrier Put Option on ALSI</v>
          </cell>
          <cell r="F21">
            <v>41536</v>
          </cell>
          <cell r="G21">
            <v>136.39174471993368</v>
          </cell>
          <cell r="H21">
            <v>139.84297308829071</v>
          </cell>
          <cell r="I21">
            <v>136.39174471993368</v>
          </cell>
          <cell r="J21">
            <v>139.84297308829071</v>
          </cell>
          <cell r="K21">
            <v>-4.6545044558391396E-2</v>
          </cell>
        </row>
        <row r="22">
          <cell r="D22" t="str">
            <v>XI2Q</v>
          </cell>
          <cell r="E22" t="str">
            <v>Down-and-Out Barrier Put Option on ALSI</v>
          </cell>
          <cell r="F22">
            <v>41353</v>
          </cell>
          <cell r="G22">
            <v>2.4077813405300609E-10</v>
          </cell>
          <cell r="H22">
            <v>2.4097151420673351E-10</v>
          </cell>
          <cell r="I22">
            <v>2.4077813405300609E-10</v>
          </cell>
          <cell r="J22">
            <v>2.4097151420673351E-10</v>
          </cell>
          <cell r="K22">
            <v>-1.632101233595863E-12</v>
          </cell>
        </row>
        <row r="23">
          <cell r="D23" t="str">
            <v>XJ6Q</v>
          </cell>
          <cell r="E23" t="str">
            <v>Stike Resetting Put on DTOP</v>
          </cell>
          <cell r="F23">
            <v>41388</v>
          </cell>
          <cell r="G23">
            <v>9.4692749037952613</v>
          </cell>
          <cell r="H23">
            <v>9.5231026543712787</v>
          </cell>
          <cell r="I23">
            <v>9.4692749037952613</v>
          </cell>
          <cell r="J23">
            <v>9.5231026543712787</v>
          </cell>
          <cell r="K23">
            <v>-6.3591709419397846E-2</v>
          </cell>
        </row>
        <row r="24">
          <cell r="D24" t="str">
            <v>XJ7Q</v>
          </cell>
          <cell r="E24" t="str">
            <v>Down-and-Out Barrier Put Option With zero Rebate on ALSI</v>
          </cell>
          <cell r="F24">
            <v>41536</v>
          </cell>
          <cell r="G24">
            <v>197.38770226730787</v>
          </cell>
          <cell r="H24">
            <v>202.62727098451586</v>
          </cell>
          <cell r="I24">
            <v>197.38770226730787</v>
          </cell>
          <cell r="J24">
            <v>202.62727098451586</v>
          </cell>
          <cell r="K24">
            <v>-7.4289244727412135E-2</v>
          </cell>
        </row>
        <row r="25">
          <cell r="D25" t="str">
            <v>XK1Q</v>
          </cell>
          <cell r="E25" t="str">
            <v>Down-and-Out Barrier Put Option on DTOP</v>
          </cell>
          <cell r="F25">
            <v>41353</v>
          </cell>
          <cell r="G25">
            <v>4.8784681476479441E-7</v>
          </cell>
          <cell r="H25">
            <v>4.8823862730377638E-7</v>
          </cell>
          <cell r="I25">
            <v>4.8784681476479441E-7</v>
          </cell>
          <cell r="J25">
            <v>4.8823862730377638E-7</v>
          </cell>
          <cell r="K25">
            <v>-1.4661545478292643E-8</v>
          </cell>
        </row>
        <row r="26">
          <cell r="D26" t="str">
            <v>XK5Q</v>
          </cell>
          <cell r="E26" t="str">
            <v>Down-and-Out Barrier Put Option on DTOP</v>
          </cell>
          <cell r="F26">
            <v>41353</v>
          </cell>
          <cell r="G26">
            <v>1.7622793899690544E-7</v>
          </cell>
          <cell r="H26">
            <v>1.7636947587718871E-7</v>
          </cell>
          <cell r="I26">
            <v>1.7622793899690544E-7</v>
          </cell>
          <cell r="J26">
            <v>1.7636947587718871E-7</v>
          </cell>
          <cell r="K26">
            <v>-5.3682803323400071E-9</v>
          </cell>
        </row>
        <row r="27">
          <cell r="D27" t="str">
            <v>XK7Q</v>
          </cell>
          <cell r="E27" t="str">
            <v>Down-and-Out Barrier Put Option on ALSI</v>
          </cell>
          <cell r="F27">
            <v>41536</v>
          </cell>
          <cell r="G27">
            <v>73.800406107960782</v>
          </cell>
          <cell r="H27">
            <v>75.759405046186728</v>
          </cell>
          <cell r="I27">
            <v>73.800406107960782</v>
          </cell>
          <cell r="J27">
            <v>75.759405046186728</v>
          </cell>
          <cell r="K27">
            <v>-3.1555380482311705E-2</v>
          </cell>
        </row>
        <row r="28">
          <cell r="D28" t="str">
            <v>XL4Q</v>
          </cell>
          <cell r="E28" t="str">
            <v>Down-and-In Barrier Call Option on SBK</v>
          </cell>
          <cell r="F28">
            <v>41445</v>
          </cell>
          <cell r="G28">
            <v>0.18445829284864423</v>
          </cell>
          <cell r="H28">
            <v>0.18700103924879438</v>
          </cell>
          <cell r="I28">
            <v>0.18445829284864423</v>
          </cell>
          <cell r="J28">
            <v>0.18700103924879438</v>
          </cell>
          <cell r="K28">
            <v>-3.7749287209514419E-2</v>
          </cell>
        </row>
        <row r="29">
          <cell r="D29" t="str">
            <v>XL5Q</v>
          </cell>
          <cell r="E29" t="str">
            <v>Stike Resetting Put on DTOP</v>
          </cell>
          <cell r="F29">
            <v>41430</v>
          </cell>
          <cell r="G29">
            <v>49.755046060076779</v>
          </cell>
          <cell r="H29">
            <v>50.334344512074807</v>
          </cell>
          <cell r="I29">
            <v>49.755046060076779</v>
          </cell>
          <cell r="J29">
            <v>50.334344512074807</v>
          </cell>
          <cell r="K29">
            <v>-0.1666382554302796</v>
          </cell>
        </row>
        <row r="30">
          <cell r="D30" t="str">
            <v>XL6Q</v>
          </cell>
          <cell r="E30" t="str">
            <v>Down-and-Out Barrier Put Option on ALSI</v>
          </cell>
          <cell r="F30">
            <v>41627</v>
          </cell>
          <cell r="G30">
            <v>31.409976536432161</v>
          </cell>
          <cell r="H30">
            <v>32.649527957475982</v>
          </cell>
          <cell r="I30">
            <v>31.409976536432161</v>
          </cell>
          <cell r="J30">
            <v>32.649527957475982</v>
          </cell>
          <cell r="K30">
            <v>-1.3288281688672002E-2</v>
          </cell>
        </row>
        <row r="31">
          <cell r="D31" t="str">
            <v>XL8Q</v>
          </cell>
          <cell r="E31" t="str">
            <v>Down-and-Out Barrier Put Option on ALSI</v>
          </cell>
          <cell r="F31">
            <v>41627</v>
          </cell>
          <cell r="G31">
            <v>17.888647608315409</v>
          </cell>
          <cell r="H31">
            <v>18.594598424220038</v>
          </cell>
          <cell r="I31">
            <v>17.888647608315409</v>
          </cell>
          <cell r="J31">
            <v>18.594598424220038</v>
          </cell>
          <cell r="K31">
            <v>-8.4432031355103545E-3</v>
          </cell>
        </row>
        <row r="32">
          <cell r="D32" t="str">
            <v>XN6Q</v>
          </cell>
          <cell r="E32" t="str">
            <v>Stike Resetting Put on DTOP</v>
          </cell>
          <cell r="F32">
            <v>41472</v>
          </cell>
          <cell r="G32">
            <v>104.51482336105093</v>
          </cell>
          <cell r="H32">
            <v>106.35521232081989</v>
          </cell>
          <cell r="I32">
            <v>104.51482336105093</v>
          </cell>
          <cell r="J32">
            <v>106.35521232081989</v>
          </cell>
          <cell r="K32">
            <v>-0.21266327152322373</v>
          </cell>
        </row>
        <row r="33">
          <cell r="D33" t="str">
            <v>XN7Q</v>
          </cell>
          <cell r="E33" t="str">
            <v>Down-and-Out Barrier Put Option on ALSI</v>
          </cell>
          <cell r="F33">
            <v>41627</v>
          </cell>
          <cell r="G33">
            <v>384.59625794356361</v>
          </cell>
          <cell r="H33">
            <v>399.77381904454467</v>
          </cell>
          <cell r="I33">
            <v>384.59625794356361</v>
          </cell>
          <cell r="J33">
            <v>399.77381904454467</v>
          </cell>
          <cell r="K33">
            <v>-9.9790230724331408E-2</v>
          </cell>
        </row>
        <row r="34">
          <cell r="D34" t="str">
            <v>XO4Q</v>
          </cell>
          <cell r="E34" t="str">
            <v>Opti-Seagull HAR</v>
          </cell>
          <cell r="F34">
            <v>41353</v>
          </cell>
          <cell r="G34">
            <v>5.2466873967276593</v>
          </cell>
          <cell r="H34">
            <v>5.2509012561768555</v>
          </cell>
          <cell r="I34">
            <v>5.2466873967276593</v>
          </cell>
          <cell r="J34">
            <v>5.2509012561768555</v>
          </cell>
          <cell r="K34">
            <v>-0.7253609670430764</v>
          </cell>
        </row>
        <row r="35">
          <cell r="D35" t="str">
            <v>XO5Q</v>
          </cell>
          <cell r="E35" t="str">
            <v>Opti-Seagull ARI</v>
          </cell>
          <cell r="F35">
            <v>41353</v>
          </cell>
          <cell r="G35">
            <v>13.160342245558535</v>
          </cell>
          <cell r="H35">
            <v>13.170911930453556</v>
          </cell>
          <cell r="I35">
            <v>13.160342245558535</v>
          </cell>
          <cell r="J35">
            <v>13.170911930453556</v>
          </cell>
          <cell r="K35">
            <v>-0.28940671392210948</v>
          </cell>
        </row>
        <row r="36">
          <cell r="D36" t="str">
            <v>XO6Q</v>
          </cell>
          <cell r="E36" t="str">
            <v>Opti-Seagull EXX</v>
          </cell>
          <cell r="F36">
            <v>41353</v>
          </cell>
          <cell r="G36">
            <v>5.3504481193018361</v>
          </cell>
          <cell r="H36">
            <v>5.3547453138286176</v>
          </cell>
          <cell r="I36">
            <v>5.3504481193018361</v>
          </cell>
          <cell r="J36">
            <v>5.3547453138286176</v>
          </cell>
          <cell r="K36">
            <v>0.76569834433799955</v>
          </cell>
        </row>
        <row r="37">
          <cell r="D37" t="str">
            <v>XO7Q</v>
          </cell>
          <cell r="E37" t="str">
            <v>Up-and-Out Barrier Call Option on ANG</v>
          </cell>
          <cell r="F37">
            <v>41353</v>
          </cell>
          <cell r="G37">
            <v>1.2121824648859698E-13</v>
          </cell>
          <cell r="H37">
            <v>1.2131560251817471E-13</v>
          </cell>
          <cell r="I37">
            <v>1.2121824648859698E-13</v>
          </cell>
          <cell r="J37">
            <v>1.2131560251817471E-13</v>
          </cell>
          <cell r="K37">
            <v>1.0649893007064182E-13</v>
          </cell>
        </row>
        <row r="38">
          <cell r="D38" t="str">
            <v>XO8Q</v>
          </cell>
          <cell r="E38" t="str">
            <v>Opti-Seagull ANG</v>
          </cell>
          <cell r="F38">
            <v>41353</v>
          </cell>
          <cell r="G38">
            <v>17.495748566743682</v>
          </cell>
          <cell r="H38">
            <v>17.509800218737414</v>
          </cell>
          <cell r="I38">
            <v>17.495748566743682</v>
          </cell>
          <cell r="J38">
            <v>17.509800218737414</v>
          </cell>
          <cell r="K38">
            <v>0.52275102332277046</v>
          </cell>
        </row>
        <row r="39">
          <cell r="D39" t="str">
            <v>XO9Q</v>
          </cell>
          <cell r="E39" t="str">
            <v>Opti-Seagull GFI</v>
          </cell>
          <cell r="F39">
            <v>41353</v>
          </cell>
          <cell r="G39">
            <v>5.7709563249399327</v>
          </cell>
          <cell r="H39">
            <v>5.7802298960376364</v>
          </cell>
          <cell r="I39">
            <v>5.7709563249399327</v>
          </cell>
          <cell r="J39">
            <v>5.7802298960376364</v>
          </cell>
          <cell r="K39">
            <v>0.36626181698125898</v>
          </cell>
        </row>
        <row r="40">
          <cell r="D40" t="str">
            <v>XP1Q</v>
          </cell>
          <cell r="E40" t="str">
            <v>Opti-Seagull AGL</v>
          </cell>
          <cell r="F40">
            <v>41353</v>
          </cell>
          <cell r="G40">
            <v>1.1786617317512831</v>
          </cell>
          <cell r="H40">
            <v>1.1796083699822635</v>
          </cell>
          <cell r="I40">
            <v>1.1786617317512831</v>
          </cell>
          <cell r="J40">
            <v>1.1796083699822635</v>
          </cell>
          <cell r="K40">
            <v>0.13194605070265536</v>
          </cell>
        </row>
        <row r="41">
          <cell r="D41" t="str">
            <v>XP3Q</v>
          </cell>
          <cell r="E41" t="str">
            <v>Down-and-Out Barrier Put Option on NPN</v>
          </cell>
          <cell r="F41">
            <v>41353</v>
          </cell>
          <cell r="G41">
            <v>4.3161065425985138E-6</v>
          </cell>
          <cell r="H41">
            <v>4.3195730091445495E-6</v>
          </cell>
          <cell r="I41">
            <v>4.3161065425985138E-6</v>
          </cell>
          <cell r="J41">
            <v>4.3195730091445495E-6</v>
          </cell>
          <cell r="K41">
            <v>-1.1146814549435866E-6</v>
          </cell>
        </row>
        <row r="42">
          <cell r="D42" t="str">
            <v>XP6Q</v>
          </cell>
          <cell r="E42" t="str">
            <v>Down-and-Out Barrier Put Option on SHF</v>
          </cell>
          <cell r="F42">
            <v>41353</v>
          </cell>
          <cell r="G42">
            <v>1.9080077868700178</v>
          </cell>
          <cell r="H42">
            <v>1.9095401969478234</v>
          </cell>
          <cell r="I42">
            <v>1.9080077868700178</v>
          </cell>
          <cell r="J42">
            <v>1.9095401969478234</v>
          </cell>
          <cell r="K42">
            <v>-0.96891850461269302</v>
          </cell>
        </row>
        <row r="43">
          <cell r="D43" t="str">
            <v>XP5Q</v>
          </cell>
          <cell r="E43" t="str">
            <v>Opti-Seagull IMP</v>
          </cell>
          <cell r="F43">
            <v>41353</v>
          </cell>
          <cell r="G43">
            <v>13.017481132685843</v>
          </cell>
          <cell r="H43">
            <v>13.027936079155479</v>
          </cell>
          <cell r="I43">
            <v>13.017481132685843</v>
          </cell>
          <cell r="J43">
            <v>13.027936079155479</v>
          </cell>
          <cell r="K43">
            <v>0.23379542182110422</v>
          </cell>
        </row>
        <row r="44">
          <cell r="D44" t="str">
            <v>XP8Q</v>
          </cell>
          <cell r="E44" t="str">
            <v>Quanto Synthetic on VIE</v>
          </cell>
          <cell r="F44">
            <v>41351</v>
          </cell>
          <cell r="G44">
            <v>1.2549999999999994</v>
          </cell>
          <cell r="H44">
            <v>1.2556693614046333</v>
          </cell>
          <cell r="I44">
            <v>1.2549999999999994</v>
          </cell>
          <cell r="J44">
            <v>1.2556693614046333</v>
          </cell>
          <cell r="K44">
            <v>0.99999999999999811</v>
          </cell>
        </row>
        <row r="45">
          <cell r="D45" t="str">
            <v>XP9Q</v>
          </cell>
          <cell r="E45" t="str">
            <v>Quanto Opti-Seagull on VIE</v>
          </cell>
          <cell r="F45">
            <v>41351</v>
          </cell>
          <cell r="G45">
            <v>0.65966456935995055</v>
          </cell>
          <cell r="H45">
            <v>0.66001640521870275</v>
          </cell>
          <cell r="I45">
            <v>0.65966456935995055</v>
          </cell>
          <cell r="J45">
            <v>0.66001640521870275</v>
          </cell>
          <cell r="K45">
            <v>-0.32846704391581394</v>
          </cell>
        </row>
        <row r="46">
          <cell r="D46" t="str">
            <v>XR1Q</v>
          </cell>
          <cell r="E46" t="str">
            <v>Quanto Synthetic on ANR</v>
          </cell>
          <cell r="F46">
            <v>41351</v>
          </cell>
          <cell r="G46">
            <v>-1.5763267371565521</v>
          </cell>
          <cell r="H46">
            <v>-1.5771674800083009</v>
          </cell>
          <cell r="I46">
            <v>-1.5763267371565521</v>
          </cell>
          <cell r="J46">
            <v>-1.5771674800083009</v>
          </cell>
          <cell r="K46">
            <v>0.99999999999994371</v>
          </cell>
        </row>
        <row r="47">
          <cell r="D47" t="str">
            <v>XR2Q</v>
          </cell>
          <cell r="E47" t="str">
            <v>Quanto Opti-Seagull on ANR</v>
          </cell>
          <cell r="F47">
            <v>41351</v>
          </cell>
          <cell r="G47">
            <v>0.72241206957370685</v>
          </cell>
          <cell r="H47">
            <v>0.72279737216941542</v>
          </cell>
          <cell r="I47">
            <v>0.72241206957370685</v>
          </cell>
          <cell r="J47">
            <v>0.72279737216941542</v>
          </cell>
          <cell r="K47">
            <v>-0.67410109416215469</v>
          </cell>
        </row>
        <row r="48">
          <cell r="D48" t="str">
            <v>XR3Q</v>
          </cell>
          <cell r="E48" t="str">
            <v>Quanto Synthetic on LNKD</v>
          </cell>
          <cell r="F48">
            <v>41351</v>
          </cell>
          <cell r="G48">
            <v>69.993004190504493</v>
          </cell>
          <cell r="H48">
            <v>70.03033535831284</v>
          </cell>
          <cell r="I48">
            <v>69.993004190504493</v>
          </cell>
          <cell r="J48">
            <v>70.03033535831284</v>
          </cell>
          <cell r="K48">
            <v>1.0000000000000564</v>
          </cell>
        </row>
        <row r="49">
          <cell r="D49" t="str">
            <v>XR4Q</v>
          </cell>
          <cell r="E49" t="str">
            <v>Quanto Opti-Seagull on LNKD</v>
          </cell>
          <cell r="F49">
            <v>41351</v>
          </cell>
          <cell r="G49">
            <v>-161.45334473670096</v>
          </cell>
          <cell r="H49">
            <v>-161.53945679854618</v>
          </cell>
          <cell r="I49">
            <v>-161.45334473670096</v>
          </cell>
          <cell r="J49">
            <v>-161.53945679854618</v>
          </cell>
          <cell r="K49">
            <v>-2.9999999961891857</v>
          </cell>
        </row>
        <row r="50">
          <cell r="D50" t="str">
            <v>XR5Q</v>
          </cell>
          <cell r="E50" t="str">
            <v>Quanto Synthetic on HPQ</v>
          </cell>
          <cell r="F50">
            <v>41351</v>
          </cell>
          <cell r="G50">
            <v>7.1241321837357408</v>
          </cell>
          <cell r="H50">
            <v>7.1279318802499239</v>
          </cell>
          <cell r="I50">
            <v>7.1241321837357408</v>
          </cell>
          <cell r="J50">
            <v>7.1279318802499239</v>
          </cell>
          <cell r="K50">
            <v>0.99961672084571196</v>
          </cell>
        </row>
        <row r="51">
          <cell r="D51" t="str">
            <v>XR6Q</v>
          </cell>
          <cell r="E51" t="str">
            <v>Quanto Opti-Seagull on HPQ</v>
          </cell>
          <cell r="F51">
            <v>41351</v>
          </cell>
          <cell r="G51">
            <v>-14.705546223921166</v>
          </cell>
          <cell r="H51">
            <v>-14.713389510834592</v>
          </cell>
          <cell r="I51">
            <v>-14.705546223921166</v>
          </cell>
          <cell r="J51">
            <v>-14.713389510834592</v>
          </cell>
          <cell r="K51">
            <v>-2.9988469908027526</v>
          </cell>
        </row>
        <row r="52">
          <cell r="D52" t="str">
            <v>XR7Q</v>
          </cell>
          <cell r="E52" t="str">
            <v>Stike Resetting Put on DTOP</v>
          </cell>
          <cell r="F52">
            <v>41445</v>
          </cell>
          <cell r="G52">
            <v>38.99488266169211</v>
          </cell>
          <cell r="H52">
            <v>39.532424758504526</v>
          </cell>
          <cell r="I52">
            <v>38.99488266169211</v>
          </cell>
          <cell r="J52">
            <v>39.532424758504526</v>
          </cell>
          <cell r="K52">
            <v>-8.2431173410471209E-2</v>
          </cell>
        </row>
        <row r="53">
          <cell r="D53" t="str">
            <v>XR9Q</v>
          </cell>
          <cell r="E53" t="str">
            <v>Down-and-Out Barrier Put Option on SOL</v>
          </cell>
          <cell r="F53">
            <v>41353</v>
          </cell>
          <cell r="G53">
            <v>1.0282791190328648E-6</v>
          </cell>
          <cell r="H53">
            <v>1.029104977970992E-6</v>
          </cell>
          <cell r="I53">
            <v>1.0282791190328648E-6</v>
          </cell>
          <cell r="J53">
            <v>1.029104977970992E-6</v>
          </cell>
          <cell r="K53">
            <v>-3.8044911777327509E-7</v>
          </cell>
        </row>
        <row r="54">
          <cell r="D54" t="str">
            <v>XS2Q</v>
          </cell>
          <cell r="E54" t="str">
            <v>Stike Resetting Put on DTOP</v>
          </cell>
          <cell r="F54">
            <v>41445</v>
          </cell>
          <cell r="G54">
            <v>40.078349133054488</v>
          </cell>
          <cell r="H54">
            <v>40.63082674958352</v>
          </cell>
          <cell r="I54">
            <v>40.078349133054488</v>
          </cell>
          <cell r="J54">
            <v>40.63082674958352</v>
          </cell>
          <cell r="K54">
            <v>-8.3334070177099706E-2</v>
          </cell>
        </row>
        <row r="55">
          <cell r="D55" t="str">
            <v>XS3Q</v>
          </cell>
          <cell r="E55" t="str">
            <v>Down-and-Out Barrier Put Option on IPL</v>
          </cell>
          <cell r="F55">
            <v>41353</v>
          </cell>
          <cell r="G55">
            <v>0.67198055072008844</v>
          </cell>
          <cell r="H55">
            <v>0.672520249653761</v>
          </cell>
          <cell r="I55">
            <v>0.67198055072008844</v>
          </cell>
          <cell r="J55">
            <v>0.672520249653761</v>
          </cell>
          <cell r="K55">
            <v>-0.19556379710940969</v>
          </cell>
        </row>
        <row r="56">
          <cell r="D56" t="str">
            <v>XS4Q</v>
          </cell>
          <cell r="E56" t="str">
            <v>Quanto Opti-Seagull on NOKV1</v>
          </cell>
          <cell r="F56">
            <v>41352</v>
          </cell>
          <cell r="G56">
            <v>4.3608450870218318</v>
          </cell>
          <cell r="H56">
            <v>4.3637581742304805</v>
          </cell>
          <cell r="I56">
            <v>4.3608450870218318</v>
          </cell>
          <cell r="J56">
            <v>4.3637581742304805</v>
          </cell>
          <cell r="K56">
            <v>-0.13757224077159147</v>
          </cell>
        </row>
        <row r="57">
          <cell r="D57" t="str">
            <v>XS7Q</v>
          </cell>
          <cell r="E57" t="str">
            <v>Down-and-Out Barrier Put Option on ANG</v>
          </cell>
          <cell r="F57">
            <v>41353</v>
          </cell>
          <cell r="G57">
            <v>30.018816549441905</v>
          </cell>
          <cell r="H57">
            <v>30.042926061636098</v>
          </cell>
          <cell r="I57">
            <v>30.018816549441905</v>
          </cell>
          <cell r="J57">
            <v>30.042926061636098</v>
          </cell>
          <cell r="K57">
            <v>-0.64209503717741512</v>
          </cell>
        </row>
        <row r="58">
          <cell r="D58" t="str">
            <v>XS9Q</v>
          </cell>
          <cell r="E58" t="str">
            <v>Down-and-Out Barrier Put Option on ALSI</v>
          </cell>
          <cell r="F58">
            <v>41627</v>
          </cell>
          <cell r="G58">
            <v>33.114482219629195</v>
          </cell>
          <cell r="H58">
            <v>34.42129960756521</v>
          </cell>
          <cell r="I58">
            <v>33.114482219629195</v>
          </cell>
          <cell r="J58">
            <v>34.42129960756521</v>
          </cell>
          <cell r="K58">
            <v>-1.1477389531082875E-2</v>
          </cell>
        </row>
        <row r="59">
          <cell r="D59" t="str">
            <v>XT1Q</v>
          </cell>
          <cell r="E59" t="str">
            <v>Down-and-Out Barrier Put Option on EXX</v>
          </cell>
          <cell r="F59">
            <v>41353</v>
          </cell>
          <cell r="G59">
            <v>10.539402731238804</v>
          </cell>
          <cell r="H59">
            <v>10.547867417321608</v>
          </cell>
          <cell r="I59">
            <v>10.539402731238804</v>
          </cell>
          <cell r="J59">
            <v>10.547867417321608</v>
          </cell>
          <cell r="K59">
            <v>-0.96032823747345486</v>
          </cell>
        </row>
        <row r="60">
          <cell r="D60" t="str">
            <v>XT2Q</v>
          </cell>
          <cell r="E60" t="str">
            <v>Down-and-Out Barrier Put Option on ANG</v>
          </cell>
          <cell r="F60">
            <v>41353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 t="str">
            <v>XT4Q</v>
          </cell>
          <cell r="E61" t="str">
            <v>Down-and-Out Barrier Put Option on PIK</v>
          </cell>
          <cell r="F61">
            <v>41353</v>
          </cell>
          <cell r="G61">
            <v>1.4904804000827778</v>
          </cell>
          <cell r="H61">
            <v>1.4916774744351866</v>
          </cell>
          <cell r="I61">
            <v>1.4904804000827778</v>
          </cell>
          <cell r="J61">
            <v>1.4916774744351866</v>
          </cell>
          <cell r="K61">
            <v>-0.79082195728611948</v>
          </cell>
        </row>
        <row r="62">
          <cell r="D62" t="str">
            <v>XT5Q</v>
          </cell>
          <cell r="E62" t="str">
            <v>Down-and-Out Barrier Put Option on TBS</v>
          </cell>
          <cell r="F62">
            <v>41353</v>
          </cell>
          <cell r="G62">
            <v>20.114992744514698</v>
          </cell>
          <cell r="H62">
            <v>20.131148033716762</v>
          </cell>
          <cell r="I62">
            <v>20.114992744514698</v>
          </cell>
          <cell r="J62">
            <v>20.131148033716762</v>
          </cell>
          <cell r="K62">
            <v>-0.96608060451937838</v>
          </cell>
        </row>
        <row r="63">
          <cell r="D63" t="str">
            <v>XT6Q</v>
          </cell>
          <cell r="E63" t="str">
            <v>Down-and-Out Barrier Put Option on MPC</v>
          </cell>
          <cell r="F63">
            <v>41353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D64" t="str">
            <v>XT7Q</v>
          </cell>
          <cell r="E64" t="str">
            <v>Down-and-Out Barrier Put Option on ABL</v>
          </cell>
          <cell r="F64">
            <v>41353</v>
          </cell>
          <cell r="G64">
            <v>2.8724152911398528</v>
          </cell>
          <cell r="H64">
            <v>2.874722261881836</v>
          </cell>
          <cell r="I64">
            <v>2.8724152911398528</v>
          </cell>
          <cell r="J64">
            <v>2.874722261881836</v>
          </cell>
          <cell r="K64">
            <v>-1.5226500859199901E-2</v>
          </cell>
        </row>
        <row r="65">
          <cell r="D65" t="str">
            <v>XU8Q</v>
          </cell>
          <cell r="E65" t="str">
            <v>Down-and-Out Barrier Put Option on IMP</v>
          </cell>
          <cell r="F65">
            <v>41353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D66" t="str">
            <v>XN8Q</v>
          </cell>
          <cell r="E66" t="str">
            <v>Down-and-Out Barrier Put Option on IMP</v>
          </cell>
          <cell r="F66">
            <v>41351</v>
          </cell>
          <cell r="G66">
            <v>0.69070710282857084</v>
          </cell>
          <cell r="H66">
            <v>0.69107549539951885</v>
          </cell>
          <cell r="I66">
            <v>0.69070710282857084</v>
          </cell>
          <cell r="J66">
            <v>0.69107549539951885</v>
          </cell>
          <cell r="K66">
            <v>0.41534382137661757</v>
          </cell>
        </row>
        <row r="67">
          <cell r="D67" t="str">
            <v>XV3Q</v>
          </cell>
          <cell r="E67" t="str">
            <v>Quanto Opti Strangle on FB</v>
          </cell>
          <cell r="F67">
            <v>41351</v>
          </cell>
          <cell r="G67">
            <v>3.620640623854849E-2</v>
          </cell>
          <cell r="H67">
            <v>3.6225717131725038E-2</v>
          </cell>
          <cell r="I67">
            <v>3.620640623854849E-2</v>
          </cell>
          <cell r="J67">
            <v>3.6225717131725038E-2</v>
          </cell>
          <cell r="K67">
            <v>-5.334087108009259E-2</v>
          </cell>
        </row>
        <row r="68">
          <cell r="D68" t="str">
            <v>XV4Q</v>
          </cell>
          <cell r="E68" t="str">
            <v>Down-and-Out Barrier Put Option on SHF</v>
          </cell>
          <cell r="F68">
            <v>41445</v>
          </cell>
          <cell r="G68">
            <v>1.0007210654319911</v>
          </cell>
          <cell r="H68">
            <v>1.0145159447371441</v>
          </cell>
          <cell r="I68">
            <v>1.0007210654319911</v>
          </cell>
          <cell r="J68">
            <v>1.0145159447371441</v>
          </cell>
          <cell r="K68">
            <v>-0.17762138451455173</v>
          </cell>
        </row>
        <row r="69">
          <cell r="D69" t="str">
            <v>XV9Q</v>
          </cell>
          <cell r="E69" t="str">
            <v>Down-and-Out Barrier Put Option on TFG</v>
          </cell>
          <cell r="F69">
            <v>41353</v>
          </cell>
          <cell r="G69">
            <v>14.482140907683764</v>
          </cell>
          <cell r="H69">
            <v>14.493772190757058</v>
          </cell>
          <cell r="I69">
            <v>14.482140907683764</v>
          </cell>
          <cell r="J69">
            <v>14.493772190757058</v>
          </cell>
          <cell r="K69">
            <v>-0.8711003250849344</v>
          </cell>
        </row>
        <row r="70">
          <cell r="D70" t="str">
            <v>XW5Q</v>
          </cell>
          <cell r="E70" t="str">
            <v>Up-and-In Barrier Call Option on CFR</v>
          </cell>
          <cell r="F70">
            <v>41536</v>
          </cell>
          <cell r="G70">
            <v>4.8201499284427722</v>
          </cell>
          <cell r="H70">
            <v>4.9480986632789445</v>
          </cell>
          <cell r="I70">
            <v>4.8201499284427722</v>
          </cell>
          <cell r="J70">
            <v>4.9480986632789445</v>
          </cell>
          <cell r="K70">
            <v>0.52362149950103265</v>
          </cell>
        </row>
        <row r="71">
          <cell r="D71" t="str">
            <v>XW7Q</v>
          </cell>
          <cell r="E71" t="str">
            <v>Stike Resetting Put on DTOP Funded by Put</v>
          </cell>
          <cell r="F71">
            <v>41718</v>
          </cell>
          <cell r="G71">
            <v>424.51677082477272</v>
          </cell>
          <cell r="H71">
            <v>446.84290149806708</v>
          </cell>
          <cell r="I71">
            <v>424.51677082477272</v>
          </cell>
          <cell r="J71">
            <v>446.84290149806708</v>
          </cell>
          <cell r="K71">
            <v>-0.30829045410752864</v>
          </cell>
        </row>
        <row r="72">
          <cell r="D72" t="str">
            <v>XX1Q</v>
          </cell>
          <cell r="E72" t="str">
            <v>Down-and-Out Barrier Put Option on LNKD</v>
          </cell>
          <cell r="F72">
            <v>41351</v>
          </cell>
          <cell r="G72">
            <v>3.1764785181045113E-23</v>
          </cell>
          <cell r="H72">
            <v>3.1781727110309392E-23</v>
          </cell>
          <cell r="I72">
            <v>3.1764785181045113E-23</v>
          </cell>
          <cell r="J72">
            <v>3.1781727110309392E-23</v>
          </cell>
          <cell r="K72">
            <v>-3.1205711171719801E-23</v>
          </cell>
        </row>
        <row r="73">
          <cell r="D73" t="str">
            <v>XX2Q</v>
          </cell>
          <cell r="E73" t="str">
            <v>Stike Resetting Put on DTOP Funded by Call</v>
          </cell>
          <cell r="F73">
            <v>41526</v>
          </cell>
          <cell r="G73">
            <v>219.26857090606237</v>
          </cell>
          <cell r="H73">
            <v>224.78258381413895</v>
          </cell>
          <cell r="I73">
            <v>219.26857090606237</v>
          </cell>
          <cell r="J73">
            <v>224.78258381413895</v>
          </cell>
          <cell r="K73">
            <v>-0.16446308129892739</v>
          </cell>
        </row>
        <row r="74">
          <cell r="D74" t="str">
            <v>XY2Q</v>
          </cell>
          <cell r="E74" t="str">
            <v>Down-and-Out Barrier Put Option on MPC</v>
          </cell>
          <cell r="F74">
            <v>41445</v>
          </cell>
          <cell r="G74">
            <v>2.9762850809542556</v>
          </cell>
          <cell r="H74">
            <v>3.0094176758701119</v>
          </cell>
          <cell r="I74">
            <v>2.9762850809542556</v>
          </cell>
          <cell r="J74">
            <v>3.0094176758701119</v>
          </cell>
          <cell r="K74">
            <v>-6.9227600820480281E-2</v>
          </cell>
        </row>
        <row r="75">
          <cell r="D75" t="str">
            <v>XY3Q</v>
          </cell>
          <cell r="E75" t="str">
            <v>Down-and-Out Barrier Put Option on SHP</v>
          </cell>
          <cell r="F75">
            <v>41445</v>
          </cell>
          <cell r="G75">
            <v>4.3581816346607685</v>
          </cell>
          <cell r="H75">
            <v>4.4097077529632358</v>
          </cell>
          <cell r="I75">
            <v>4.3581816346607685</v>
          </cell>
          <cell r="J75">
            <v>4.4097077529632358</v>
          </cell>
          <cell r="K75">
            <v>-9.3819802795552437E-2</v>
          </cell>
        </row>
        <row r="76">
          <cell r="D76" t="str">
            <v>XY5Q</v>
          </cell>
          <cell r="E76" t="str">
            <v>Down-and-Out Barrier Put Option on FSR</v>
          </cell>
          <cell r="F76">
            <v>41445</v>
          </cell>
          <cell r="G76">
            <v>0.81591431117042879</v>
          </cell>
          <cell r="H76">
            <v>0.82495661362649764</v>
          </cell>
          <cell r="I76">
            <v>0.81591431117042879</v>
          </cell>
          <cell r="J76">
            <v>0.82495661362649764</v>
          </cell>
          <cell r="K76">
            <v>-0.19548627830580056</v>
          </cell>
        </row>
        <row r="77">
          <cell r="D77" t="str">
            <v>XY6Q</v>
          </cell>
          <cell r="E77" t="str">
            <v>Stike Resetting Put on DTOP</v>
          </cell>
          <cell r="F77">
            <v>41575</v>
          </cell>
          <cell r="G77">
            <v>172.45401514581766</v>
          </cell>
          <cell r="H77">
            <v>177.97983341088479</v>
          </cell>
          <cell r="I77">
            <v>172.45401514581766</v>
          </cell>
          <cell r="J77">
            <v>177.97983341088479</v>
          </cell>
          <cell r="K77">
            <v>-0.18793355345986429</v>
          </cell>
        </row>
        <row r="78">
          <cell r="D78" t="str">
            <v>XY7Q</v>
          </cell>
          <cell r="E78" t="str">
            <v>Up-and-Out Barrier Call Option on WHL</v>
          </cell>
          <cell r="F78">
            <v>41445</v>
          </cell>
          <cell r="G78">
            <v>1.1073168235458499</v>
          </cell>
          <cell r="H78">
            <v>1.1170039717630338</v>
          </cell>
          <cell r="I78">
            <v>1.1073168235458499</v>
          </cell>
          <cell r="J78">
            <v>1.1170039717630338</v>
          </cell>
          <cell r="K78">
            <v>3.9997741419925507E-3</v>
          </cell>
        </row>
        <row r="79">
          <cell r="D79" t="str">
            <v>XY8Q</v>
          </cell>
          <cell r="E79" t="str">
            <v>Up-and-Out Barrier Call Option on LHC</v>
          </cell>
          <cell r="F79">
            <v>41445</v>
          </cell>
          <cell r="G79">
            <v>0.44161854314412191</v>
          </cell>
          <cell r="H79">
            <v>0.445102341406313</v>
          </cell>
          <cell r="I79">
            <v>0.44161854314412191</v>
          </cell>
          <cell r="J79">
            <v>0.445102341406313</v>
          </cell>
          <cell r="K79">
            <v>1.5288697522409919E-3</v>
          </cell>
        </row>
        <row r="80">
          <cell r="D80" t="str">
            <v>XY9Q</v>
          </cell>
          <cell r="E80" t="str">
            <v>Down-and-Out Barrier Put Option on NPN</v>
          </cell>
          <cell r="F80">
            <v>41627</v>
          </cell>
          <cell r="G80">
            <v>12.304563485111778</v>
          </cell>
          <cell r="H80">
            <v>12.671673576615824</v>
          </cell>
          <cell r="I80">
            <v>12.304563485111778</v>
          </cell>
          <cell r="J80">
            <v>12.671673576615824</v>
          </cell>
          <cell r="K80">
            <v>-4.6064793606777441E-2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osing Prices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>
        <row r="3">
          <cell r="F3">
            <v>1635.328390404015</v>
          </cell>
        </row>
        <row r="6">
          <cell r="J6">
            <v>4.2654290345467416E-4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>
      <selection activeCell="A3" sqref="A3:XFD147"/>
    </sheetView>
  </sheetViews>
  <sheetFormatPr defaultRowHeight="12.75"/>
  <cols>
    <col min="1" max="1" width="12.42578125" style="6" bestFit="1" customWidth="1"/>
    <col min="2" max="2" width="20" style="6" bestFit="1" customWidth="1"/>
    <col min="3" max="3" width="11.140625" style="6" bestFit="1" customWidth="1"/>
    <col min="4" max="4" width="48" style="6" customWidth="1"/>
    <col min="5" max="5" width="13.140625" style="6" bestFit="1" customWidth="1"/>
    <col min="6" max="6" width="12.7109375" style="6" bestFit="1" customWidth="1"/>
    <col min="7" max="7" width="11.28515625" style="6" bestFit="1" customWidth="1"/>
    <col min="8" max="8" width="10.140625" style="6" bestFit="1" customWidth="1"/>
    <col min="9" max="238" width="9.140625" style="6"/>
    <col min="239" max="239" width="12.42578125" style="6" bestFit="1" customWidth="1"/>
    <col min="240" max="240" width="20" style="6" bestFit="1" customWidth="1"/>
    <col min="241" max="241" width="11.140625" style="6" bestFit="1" customWidth="1"/>
    <col min="242" max="242" width="48" style="6" customWidth="1"/>
    <col min="243" max="243" width="13.140625" style="6" bestFit="1" customWidth="1"/>
    <col min="244" max="244" width="16" style="6" customWidth="1"/>
    <col min="245" max="245" width="10.7109375" style="6" customWidth="1"/>
    <col min="246" max="247" width="12.7109375" style="6" bestFit="1" customWidth="1"/>
    <col min="248" max="248" width="11.28515625" style="6" bestFit="1" customWidth="1"/>
    <col min="249" max="249" width="12.85546875" style="6" bestFit="1" customWidth="1"/>
    <col min="250" max="250" width="14.140625" style="6" bestFit="1" customWidth="1"/>
    <col min="251" max="254" width="14.140625" style="6" customWidth="1"/>
    <col min="255" max="255" width="14.140625" style="6" bestFit="1" customWidth="1"/>
    <col min="256" max="256" width="14.140625" style="6" customWidth="1"/>
    <col min="257" max="259" width="9.140625" style="6"/>
    <col min="260" max="260" width="12.42578125" style="6" bestFit="1" customWidth="1"/>
    <col min="261" max="263" width="9.140625" style="6"/>
    <col min="264" max="264" width="10.140625" style="6" bestFit="1" customWidth="1"/>
    <col min="265" max="494" width="9.140625" style="6"/>
    <col min="495" max="495" width="12.42578125" style="6" bestFit="1" customWidth="1"/>
    <col min="496" max="496" width="20" style="6" bestFit="1" customWidth="1"/>
    <col min="497" max="497" width="11.140625" style="6" bestFit="1" customWidth="1"/>
    <col min="498" max="498" width="48" style="6" customWidth="1"/>
    <col min="499" max="499" width="13.140625" style="6" bestFit="1" customWidth="1"/>
    <col min="500" max="500" width="16" style="6" customWidth="1"/>
    <col min="501" max="501" width="10.7109375" style="6" customWidth="1"/>
    <col min="502" max="503" width="12.7109375" style="6" bestFit="1" customWidth="1"/>
    <col min="504" max="504" width="11.28515625" style="6" bestFit="1" customWidth="1"/>
    <col min="505" max="505" width="12.85546875" style="6" bestFit="1" customWidth="1"/>
    <col min="506" max="506" width="14.140625" style="6" bestFit="1" customWidth="1"/>
    <col min="507" max="510" width="14.140625" style="6" customWidth="1"/>
    <col min="511" max="511" width="14.140625" style="6" bestFit="1" customWidth="1"/>
    <col min="512" max="512" width="14.140625" style="6" customWidth="1"/>
    <col min="513" max="515" width="9.140625" style="6"/>
    <col min="516" max="516" width="12.42578125" style="6" bestFit="1" customWidth="1"/>
    <col min="517" max="519" width="9.140625" style="6"/>
    <col min="520" max="520" width="10.140625" style="6" bestFit="1" customWidth="1"/>
    <col min="521" max="750" width="9.140625" style="6"/>
    <col min="751" max="751" width="12.42578125" style="6" bestFit="1" customWidth="1"/>
    <col min="752" max="752" width="20" style="6" bestFit="1" customWidth="1"/>
    <col min="753" max="753" width="11.140625" style="6" bestFit="1" customWidth="1"/>
    <col min="754" max="754" width="48" style="6" customWidth="1"/>
    <col min="755" max="755" width="13.140625" style="6" bestFit="1" customWidth="1"/>
    <col min="756" max="756" width="16" style="6" customWidth="1"/>
    <col min="757" max="757" width="10.7109375" style="6" customWidth="1"/>
    <col min="758" max="759" width="12.7109375" style="6" bestFit="1" customWidth="1"/>
    <col min="760" max="760" width="11.28515625" style="6" bestFit="1" customWidth="1"/>
    <col min="761" max="761" width="12.85546875" style="6" bestFit="1" customWidth="1"/>
    <col min="762" max="762" width="14.140625" style="6" bestFit="1" customWidth="1"/>
    <col min="763" max="766" width="14.140625" style="6" customWidth="1"/>
    <col min="767" max="767" width="14.140625" style="6" bestFit="1" customWidth="1"/>
    <col min="768" max="768" width="14.140625" style="6" customWidth="1"/>
    <col min="769" max="771" width="9.140625" style="6"/>
    <col min="772" max="772" width="12.42578125" style="6" bestFit="1" customWidth="1"/>
    <col min="773" max="775" width="9.140625" style="6"/>
    <col min="776" max="776" width="10.140625" style="6" bestFit="1" customWidth="1"/>
    <col min="777" max="1006" width="9.140625" style="6"/>
    <col min="1007" max="1007" width="12.42578125" style="6" bestFit="1" customWidth="1"/>
    <col min="1008" max="1008" width="20" style="6" bestFit="1" customWidth="1"/>
    <col min="1009" max="1009" width="11.140625" style="6" bestFit="1" customWidth="1"/>
    <col min="1010" max="1010" width="48" style="6" customWidth="1"/>
    <col min="1011" max="1011" width="13.140625" style="6" bestFit="1" customWidth="1"/>
    <col min="1012" max="1012" width="16" style="6" customWidth="1"/>
    <col min="1013" max="1013" width="10.7109375" style="6" customWidth="1"/>
    <col min="1014" max="1015" width="12.7109375" style="6" bestFit="1" customWidth="1"/>
    <col min="1016" max="1016" width="11.28515625" style="6" bestFit="1" customWidth="1"/>
    <col min="1017" max="1017" width="12.85546875" style="6" bestFit="1" customWidth="1"/>
    <col min="1018" max="1018" width="14.140625" style="6" bestFit="1" customWidth="1"/>
    <col min="1019" max="1022" width="14.140625" style="6" customWidth="1"/>
    <col min="1023" max="1023" width="14.140625" style="6" bestFit="1" customWidth="1"/>
    <col min="1024" max="1024" width="14.140625" style="6" customWidth="1"/>
    <col min="1025" max="1027" width="9.140625" style="6"/>
    <col min="1028" max="1028" width="12.42578125" style="6" bestFit="1" customWidth="1"/>
    <col min="1029" max="1031" width="9.140625" style="6"/>
    <col min="1032" max="1032" width="10.140625" style="6" bestFit="1" customWidth="1"/>
    <col min="1033" max="1262" width="9.140625" style="6"/>
    <col min="1263" max="1263" width="12.42578125" style="6" bestFit="1" customWidth="1"/>
    <col min="1264" max="1264" width="20" style="6" bestFit="1" customWidth="1"/>
    <col min="1265" max="1265" width="11.140625" style="6" bestFit="1" customWidth="1"/>
    <col min="1266" max="1266" width="48" style="6" customWidth="1"/>
    <col min="1267" max="1267" width="13.140625" style="6" bestFit="1" customWidth="1"/>
    <col min="1268" max="1268" width="16" style="6" customWidth="1"/>
    <col min="1269" max="1269" width="10.7109375" style="6" customWidth="1"/>
    <col min="1270" max="1271" width="12.7109375" style="6" bestFit="1" customWidth="1"/>
    <col min="1272" max="1272" width="11.28515625" style="6" bestFit="1" customWidth="1"/>
    <col min="1273" max="1273" width="12.85546875" style="6" bestFit="1" customWidth="1"/>
    <col min="1274" max="1274" width="14.140625" style="6" bestFit="1" customWidth="1"/>
    <col min="1275" max="1278" width="14.140625" style="6" customWidth="1"/>
    <col min="1279" max="1279" width="14.140625" style="6" bestFit="1" customWidth="1"/>
    <col min="1280" max="1280" width="14.140625" style="6" customWidth="1"/>
    <col min="1281" max="1283" width="9.140625" style="6"/>
    <col min="1284" max="1284" width="12.42578125" style="6" bestFit="1" customWidth="1"/>
    <col min="1285" max="1287" width="9.140625" style="6"/>
    <col min="1288" max="1288" width="10.140625" style="6" bestFit="1" customWidth="1"/>
    <col min="1289" max="1518" width="9.140625" style="6"/>
    <col min="1519" max="1519" width="12.42578125" style="6" bestFit="1" customWidth="1"/>
    <col min="1520" max="1520" width="20" style="6" bestFit="1" customWidth="1"/>
    <col min="1521" max="1521" width="11.140625" style="6" bestFit="1" customWidth="1"/>
    <col min="1522" max="1522" width="48" style="6" customWidth="1"/>
    <col min="1523" max="1523" width="13.140625" style="6" bestFit="1" customWidth="1"/>
    <col min="1524" max="1524" width="16" style="6" customWidth="1"/>
    <col min="1525" max="1525" width="10.7109375" style="6" customWidth="1"/>
    <col min="1526" max="1527" width="12.7109375" style="6" bestFit="1" customWidth="1"/>
    <col min="1528" max="1528" width="11.28515625" style="6" bestFit="1" customWidth="1"/>
    <col min="1529" max="1529" width="12.85546875" style="6" bestFit="1" customWidth="1"/>
    <col min="1530" max="1530" width="14.140625" style="6" bestFit="1" customWidth="1"/>
    <col min="1531" max="1534" width="14.140625" style="6" customWidth="1"/>
    <col min="1535" max="1535" width="14.140625" style="6" bestFit="1" customWidth="1"/>
    <col min="1536" max="1536" width="14.140625" style="6" customWidth="1"/>
    <col min="1537" max="1539" width="9.140625" style="6"/>
    <col min="1540" max="1540" width="12.42578125" style="6" bestFit="1" customWidth="1"/>
    <col min="1541" max="1543" width="9.140625" style="6"/>
    <col min="1544" max="1544" width="10.140625" style="6" bestFit="1" customWidth="1"/>
    <col min="1545" max="1774" width="9.140625" style="6"/>
    <col min="1775" max="1775" width="12.42578125" style="6" bestFit="1" customWidth="1"/>
    <col min="1776" max="1776" width="20" style="6" bestFit="1" customWidth="1"/>
    <col min="1777" max="1777" width="11.140625" style="6" bestFit="1" customWidth="1"/>
    <col min="1778" max="1778" width="48" style="6" customWidth="1"/>
    <col min="1779" max="1779" width="13.140625" style="6" bestFit="1" customWidth="1"/>
    <col min="1780" max="1780" width="16" style="6" customWidth="1"/>
    <col min="1781" max="1781" width="10.7109375" style="6" customWidth="1"/>
    <col min="1782" max="1783" width="12.7109375" style="6" bestFit="1" customWidth="1"/>
    <col min="1784" max="1784" width="11.28515625" style="6" bestFit="1" customWidth="1"/>
    <col min="1785" max="1785" width="12.85546875" style="6" bestFit="1" customWidth="1"/>
    <col min="1786" max="1786" width="14.140625" style="6" bestFit="1" customWidth="1"/>
    <col min="1787" max="1790" width="14.140625" style="6" customWidth="1"/>
    <col min="1791" max="1791" width="14.140625" style="6" bestFit="1" customWidth="1"/>
    <col min="1792" max="1792" width="14.140625" style="6" customWidth="1"/>
    <col min="1793" max="1795" width="9.140625" style="6"/>
    <col min="1796" max="1796" width="12.42578125" style="6" bestFit="1" customWidth="1"/>
    <col min="1797" max="1799" width="9.140625" style="6"/>
    <col min="1800" max="1800" width="10.140625" style="6" bestFit="1" customWidth="1"/>
    <col min="1801" max="2030" width="9.140625" style="6"/>
    <col min="2031" max="2031" width="12.42578125" style="6" bestFit="1" customWidth="1"/>
    <col min="2032" max="2032" width="20" style="6" bestFit="1" customWidth="1"/>
    <col min="2033" max="2033" width="11.140625" style="6" bestFit="1" customWidth="1"/>
    <col min="2034" max="2034" width="48" style="6" customWidth="1"/>
    <col min="2035" max="2035" width="13.140625" style="6" bestFit="1" customWidth="1"/>
    <col min="2036" max="2036" width="16" style="6" customWidth="1"/>
    <col min="2037" max="2037" width="10.7109375" style="6" customWidth="1"/>
    <col min="2038" max="2039" width="12.7109375" style="6" bestFit="1" customWidth="1"/>
    <col min="2040" max="2040" width="11.28515625" style="6" bestFit="1" customWidth="1"/>
    <col min="2041" max="2041" width="12.85546875" style="6" bestFit="1" customWidth="1"/>
    <col min="2042" max="2042" width="14.140625" style="6" bestFit="1" customWidth="1"/>
    <col min="2043" max="2046" width="14.140625" style="6" customWidth="1"/>
    <col min="2047" max="2047" width="14.140625" style="6" bestFit="1" customWidth="1"/>
    <col min="2048" max="2048" width="14.140625" style="6" customWidth="1"/>
    <col min="2049" max="2051" width="9.140625" style="6"/>
    <col min="2052" max="2052" width="12.42578125" style="6" bestFit="1" customWidth="1"/>
    <col min="2053" max="2055" width="9.140625" style="6"/>
    <col min="2056" max="2056" width="10.140625" style="6" bestFit="1" customWidth="1"/>
    <col min="2057" max="2286" width="9.140625" style="6"/>
    <col min="2287" max="2287" width="12.42578125" style="6" bestFit="1" customWidth="1"/>
    <col min="2288" max="2288" width="20" style="6" bestFit="1" customWidth="1"/>
    <col min="2289" max="2289" width="11.140625" style="6" bestFit="1" customWidth="1"/>
    <col min="2290" max="2290" width="48" style="6" customWidth="1"/>
    <col min="2291" max="2291" width="13.140625" style="6" bestFit="1" customWidth="1"/>
    <col min="2292" max="2292" width="16" style="6" customWidth="1"/>
    <col min="2293" max="2293" width="10.7109375" style="6" customWidth="1"/>
    <col min="2294" max="2295" width="12.7109375" style="6" bestFit="1" customWidth="1"/>
    <col min="2296" max="2296" width="11.28515625" style="6" bestFit="1" customWidth="1"/>
    <col min="2297" max="2297" width="12.85546875" style="6" bestFit="1" customWidth="1"/>
    <col min="2298" max="2298" width="14.140625" style="6" bestFit="1" customWidth="1"/>
    <col min="2299" max="2302" width="14.140625" style="6" customWidth="1"/>
    <col min="2303" max="2303" width="14.140625" style="6" bestFit="1" customWidth="1"/>
    <col min="2304" max="2304" width="14.140625" style="6" customWidth="1"/>
    <col min="2305" max="2307" width="9.140625" style="6"/>
    <col min="2308" max="2308" width="12.42578125" style="6" bestFit="1" customWidth="1"/>
    <col min="2309" max="2311" width="9.140625" style="6"/>
    <col min="2312" max="2312" width="10.140625" style="6" bestFit="1" customWidth="1"/>
    <col min="2313" max="2542" width="9.140625" style="6"/>
    <col min="2543" max="2543" width="12.42578125" style="6" bestFit="1" customWidth="1"/>
    <col min="2544" max="2544" width="20" style="6" bestFit="1" customWidth="1"/>
    <col min="2545" max="2545" width="11.140625" style="6" bestFit="1" customWidth="1"/>
    <col min="2546" max="2546" width="48" style="6" customWidth="1"/>
    <col min="2547" max="2547" width="13.140625" style="6" bestFit="1" customWidth="1"/>
    <col min="2548" max="2548" width="16" style="6" customWidth="1"/>
    <col min="2549" max="2549" width="10.7109375" style="6" customWidth="1"/>
    <col min="2550" max="2551" width="12.7109375" style="6" bestFit="1" customWidth="1"/>
    <col min="2552" max="2552" width="11.28515625" style="6" bestFit="1" customWidth="1"/>
    <col min="2553" max="2553" width="12.85546875" style="6" bestFit="1" customWidth="1"/>
    <col min="2554" max="2554" width="14.140625" style="6" bestFit="1" customWidth="1"/>
    <col min="2555" max="2558" width="14.140625" style="6" customWidth="1"/>
    <col min="2559" max="2559" width="14.140625" style="6" bestFit="1" customWidth="1"/>
    <col min="2560" max="2560" width="14.140625" style="6" customWidth="1"/>
    <col min="2561" max="2563" width="9.140625" style="6"/>
    <col min="2564" max="2564" width="12.42578125" style="6" bestFit="1" customWidth="1"/>
    <col min="2565" max="2567" width="9.140625" style="6"/>
    <col min="2568" max="2568" width="10.140625" style="6" bestFit="1" customWidth="1"/>
    <col min="2569" max="2798" width="9.140625" style="6"/>
    <col min="2799" max="2799" width="12.42578125" style="6" bestFit="1" customWidth="1"/>
    <col min="2800" max="2800" width="20" style="6" bestFit="1" customWidth="1"/>
    <col min="2801" max="2801" width="11.140625" style="6" bestFit="1" customWidth="1"/>
    <col min="2802" max="2802" width="48" style="6" customWidth="1"/>
    <col min="2803" max="2803" width="13.140625" style="6" bestFit="1" customWidth="1"/>
    <col min="2804" max="2804" width="16" style="6" customWidth="1"/>
    <col min="2805" max="2805" width="10.7109375" style="6" customWidth="1"/>
    <col min="2806" max="2807" width="12.7109375" style="6" bestFit="1" customWidth="1"/>
    <col min="2808" max="2808" width="11.28515625" style="6" bestFit="1" customWidth="1"/>
    <col min="2809" max="2809" width="12.85546875" style="6" bestFit="1" customWidth="1"/>
    <col min="2810" max="2810" width="14.140625" style="6" bestFit="1" customWidth="1"/>
    <col min="2811" max="2814" width="14.140625" style="6" customWidth="1"/>
    <col min="2815" max="2815" width="14.140625" style="6" bestFit="1" customWidth="1"/>
    <col min="2816" max="2816" width="14.140625" style="6" customWidth="1"/>
    <col min="2817" max="2819" width="9.140625" style="6"/>
    <col min="2820" max="2820" width="12.42578125" style="6" bestFit="1" customWidth="1"/>
    <col min="2821" max="2823" width="9.140625" style="6"/>
    <col min="2824" max="2824" width="10.140625" style="6" bestFit="1" customWidth="1"/>
    <col min="2825" max="3054" width="9.140625" style="6"/>
    <col min="3055" max="3055" width="12.42578125" style="6" bestFit="1" customWidth="1"/>
    <col min="3056" max="3056" width="20" style="6" bestFit="1" customWidth="1"/>
    <col min="3057" max="3057" width="11.140625" style="6" bestFit="1" customWidth="1"/>
    <col min="3058" max="3058" width="48" style="6" customWidth="1"/>
    <col min="3059" max="3059" width="13.140625" style="6" bestFit="1" customWidth="1"/>
    <col min="3060" max="3060" width="16" style="6" customWidth="1"/>
    <col min="3061" max="3061" width="10.7109375" style="6" customWidth="1"/>
    <col min="3062" max="3063" width="12.7109375" style="6" bestFit="1" customWidth="1"/>
    <col min="3064" max="3064" width="11.28515625" style="6" bestFit="1" customWidth="1"/>
    <col min="3065" max="3065" width="12.85546875" style="6" bestFit="1" customWidth="1"/>
    <col min="3066" max="3066" width="14.140625" style="6" bestFit="1" customWidth="1"/>
    <col min="3067" max="3070" width="14.140625" style="6" customWidth="1"/>
    <col min="3071" max="3071" width="14.140625" style="6" bestFit="1" customWidth="1"/>
    <col min="3072" max="3072" width="14.140625" style="6" customWidth="1"/>
    <col min="3073" max="3075" width="9.140625" style="6"/>
    <col min="3076" max="3076" width="12.42578125" style="6" bestFit="1" customWidth="1"/>
    <col min="3077" max="3079" width="9.140625" style="6"/>
    <col min="3080" max="3080" width="10.140625" style="6" bestFit="1" customWidth="1"/>
    <col min="3081" max="3310" width="9.140625" style="6"/>
    <col min="3311" max="3311" width="12.42578125" style="6" bestFit="1" customWidth="1"/>
    <col min="3312" max="3312" width="20" style="6" bestFit="1" customWidth="1"/>
    <col min="3313" max="3313" width="11.140625" style="6" bestFit="1" customWidth="1"/>
    <col min="3314" max="3314" width="48" style="6" customWidth="1"/>
    <col min="3315" max="3315" width="13.140625" style="6" bestFit="1" customWidth="1"/>
    <col min="3316" max="3316" width="16" style="6" customWidth="1"/>
    <col min="3317" max="3317" width="10.7109375" style="6" customWidth="1"/>
    <col min="3318" max="3319" width="12.7109375" style="6" bestFit="1" customWidth="1"/>
    <col min="3320" max="3320" width="11.28515625" style="6" bestFit="1" customWidth="1"/>
    <col min="3321" max="3321" width="12.85546875" style="6" bestFit="1" customWidth="1"/>
    <col min="3322" max="3322" width="14.140625" style="6" bestFit="1" customWidth="1"/>
    <col min="3323" max="3326" width="14.140625" style="6" customWidth="1"/>
    <col min="3327" max="3327" width="14.140625" style="6" bestFit="1" customWidth="1"/>
    <col min="3328" max="3328" width="14.140625" style="6" customWidth="1"/>
    <col min="3329" max="3331" width="9.140625" style="6"/>
    <col min="3332" max="3332" width="12.42578125" style="6" bestFit="1" customWidth="1"/>
    <col min="3333" max="3335" width="9.140625" style="6"/>
    <col min="3336" max="3336" width="10.140625" style="6" bestFit="1" customWidth="1"/>
    <col min="3337" max="3566" width="9.140625" style="6"/>
    <col min="3567" max="3567" width="12.42578125" style="6" bestFit="1" customWidth="1"/>
    <col min="3568" max="3568" width="20" style="6" bestFit="1" customWidth="1"/>
    <col min="3569" max="3569" width="11.140625" style="6" bestFit="1" customWidth="1"/>
    <col min="3570" max="3570" width="48" style="6" customWidth="1"/>
    <col min="3571" max="3571" width="13.140625" style="6" bestFit="1" customWidth="1"/>
    <col min="3572" max="3572" width="16" style="6" customWidth="1"/>
    <col min="3573" max="3573" width="10.7109375" style="6" customWidth="1"/>
    <col min="3574" max="3575" width="12.7109375" style="6" bestFit="1" customWidth="1"/>
    <col min="3576" max="3576" width="11.28515625" style="6" bestFit="1" customWidth="1"/>
    <col min="3577" max="3577" width="12.85546875" style="6" bestFit="1" customWidth="1"/>
    <col min="3578" max="3578" width="14.140625" style="6" bestFit="1" customWidth="1"/>
    <col min="3579" max="3582" width="14.140625" style="6" customWidth="1"/>
    <col min="3583" max="3583" width="14.140625" style="6" bestFit="1" customWidth="1"/>
    <col min="3584" max="3584" width="14.140625" style="6" customWidth="1"/>
    <col min="3585" max="3587" width="9.140625" style="6"/>
    <col min="3588" max="3588" width="12.42578125" style="6" bestFit="1" customWidth="1"/>
    <col min="3589" max="3591" width="9.140625" style="6"/>
    <col min="3592" max="3592" width="10.140625" style="6" bestFit="1" customWidth="1"/>
    <col min="3593" max="3822" width="9.140625" style="6"/>
    <col min="3823" max="3823" width="12.42578125" style="6" bestFit="1" customWidth="1"/>
    <col min="3824" max="3824" width="20" style="6" bestFit="1" customWidth="1"/>
    <col min="3825" max="3825" width="11.140625" style="6" bestFit="1" customWidth="1"/>
    <col min="3826" max="3826" width="48" style="6" customWidth="1"/>
    <col min="3827" max="3827" width="13.140625" style="6" bestFit="1" customWidth="1"/>
    <col min="3828" max="3828" width="16" style="6" customWidth="1"/>
    <col min="3829" max="3829" width="10.7109375" style="6" customWidth="1"/>
    <col min="3830" max="3831" width="12.7109375" style="6" bestFit="1" customWidth="1"/>
    <col min="3832" max="3832" width="11.28515625" style="6" bestFit="1" customWidth="1"/>
    <col min="3833" max="3833" width="12.85546875" style="6" bestFit="1" customWidth="1"/>
    <col min="3834" max="3834" width="14.140625" style="6" bestFit="1" customWidth="1"/>
    <col min="3835" max="3838" width="14.140625" style="6" customWidth="1"/>
    <col min="3839" max="3839" width="14.140625" style="6" bestFit="1" customWidth="1"/>
    <col min="3840" max="3840" width="14.140625" style="6" customWidth="1"/>
    <col min="3841" max="3843" width="9.140625" style="6"/>
    <col min="3844" max="3844" width="12.42578125" style="6" bestFit="1" customWidth="1"/>
    <col min="3845" max="3847" width="9.140625" style="6"/>
    <col min="3848" max="3848" width="10.140625" style="6" bestFit="1" customWidth="1"/>
    <col min="3849" max="4078" width="9.140625" style="6"/>
    <col min="4079" max="4079" width="12.42578125" style="6" bestFit="1" customWidth="1"/>
    <col min="4080" max="4080" width="20" style="6" bestFit="1" customWidth="1"/>
    <col min="4081" max="4081" width="11.140625" style="6" bestFit="1" customWidth="1"/>
    <col min="4082" max="4082" width="48" style="6" customWidth="1"/>
    <col min="4083" max="4083" width="13.140625" style="6" bestFit="1" customWidth="1"/>
    <col min="4084" max="4084" width="16" style="6" customWidth="1"/>
    <col min="4085" max="4085" width="10.7109375" style="6" customWidth="1"/>
    <col min="4086" max="4087" width="12.7109375" style="6" bestFit="1" customWidth="1"/>
    <col min="4088" max="4088" width="11.28515625" style="6" bestFit="1" customWidth="1"/>
    <col min="4089" max="4089" width="12.85546875" style="6" bestFit="1" customWidth="1"/>
    <col min="4090" max="4090" width="14.140625" style="6" bestFit="1" customWidth="1"/>
    <col min="4091" max="4094" width="14.140625" style="6" customWidth="1"/>
    <col min="4095" max="4095" width="14.140625" style="6" bestFit="1" customWidth="1"/>
    <col min="4096" max="4096" width="14.140625" style="6" customWidth="1"/>
    <col min="4097" max="4099" width="9.140625" style="6"/>
    <col min="4100" max="4100" width="12.42578125" style="6" bestFit="1" customWidth="1"/>
    <col min="4101" max="4103" width="9.140625" style="6"/>
    <col min="4104" max="4104" width="10.140625" style="6" bestFit="1" customWidth="1"/>
    <col min="4105" max="4334" width="9.140625" style="6"/>
    <col min="4335" max="4335" width="12.42578125" style="6" bestFit="1" customWidth="1"/>
    <col min="4336" max="4336" width="20" style="6" bestFit="1" customWidth="1"/>
    <col min="4337" max="4337" width="11.140625" style="6" bestFit="1" customWidth="1"/>
    <col min="4338" max="4338" width="48" style="6" customWidth="1"/>
    <col min="4339" max="4339" width="13.140625" style="6" bestFit="1" customWidth="1"/>
    <col min="4340" max="4340" width="16" style="6" customWidth="1"/>
    <col min="4341" max="4341" width="10.7109375" style="6" customWidth="1"/>
    <col min="4342" max="4343" width="12.7109375" style="6" bestFit="1" customWidth="1"/>
    <col min="4344" max="4344" width="11.28515625" style="6" bestFit="1" customWidth="1"/>
    <col min="4345" max="4345" width="12.85546875" style="6" bestFit="1" customWidth="1"/>
    <col min="4346" max="4346" width="14.140625" style="6" bestFit="1" customWidth="1"/>
    <col min="4347" max="4350" width="14.140625" style="6" customWidth="1"/>
    <col min="4351" max="4351" width="14.140625" style="6" bestFit="1" customWidth="1"/>
    <col min="4352" max="4352" width="14.140625" style="6" customWidth="1"/>
    <col min="4353" max="4355" width="9.140625" style="6"/>
    <col min="4356" max="4356" width="12.42578125" style="6" bestFit="1" customWidth="1"/>
    <col min="4357" max="4359" width="9.140625" style="6"/>
    <col min="4360" max="4360" width="10.140625" style="6" bestFit="1" customWidth="1"/>
    <col min="4361" max="4590" width="9.140625" style="6"/>
    <col min="4591" max="4591" width="12.42578125" style="6" bestFit="1" customWidth="1"/>
    <col min="4592" max="4592" width="20" style="6" bestFit="1" customWidth="1"/>
    <col min="4593" max="4593" width="11.140625" style="6" bestFit="1" customWidth="1"/>
    <col min="4594" max="4594" width="48" style="6" customWidth="1"/>
    <col min="4595" max="4595" width="13.140625" style="6" bestFit="1" customWidth="1"/>
    <col min="4596" max="4596" width="16" style="6" customWidth="1"/>
    <col min="4597" max="4597" width="10.7109375" style="6" customWidth="1"/>
    <col min="4598" max="4599" width="12.7109375" style="6" bestFit="1" customWidth="1"/>
    <col min="4600" max="4600" width="11.28515625" style="6" bestFit="1" customWidth="1"/>
    <col min="4601" max="4601" width="12.85546875" style="6" bestFit="1" customWidth="1"/>
    <col min="4602" max="4602" width="14.140625" style="6" bestFit="1" customWidth="1"/>
    <col min="4603" max="4606" width="14.140625" style="6" customWidth="1"/>
    <col min="4607" max="4607" width="14.140625" style="6" bestFit="1" customWidth="1"/>
    <col min="4608" max="4608" width="14.140625" style="6" customWidth="1"/>
    <col min="4609" max="4611" width="9.140625" style="6"/>
    <col min="4612" max="4612" width="12.42578125" style="6" bestFit="1" customWidth="1"/>
    <col min="4613" max="4615" width="9.140625" style="6"/>
    <col min="4616" max="4616" width="10.140625" style="6" bestFit="1" customWidth="1"/>
    <col min="4617" max="4846" width="9.140625" style="6"/>
    <col min="4847" max="4847" width="12.42578125" style="6" bestFit="1" customWidth="1"/>
    <col min="4848" max="4848" width="20" style="6" bestFit="1" customWidth="1"/>
    <col min="4849" max="4849" width="11.140625" style="6" bestFit="1" customWidth="1"/>
    <col min="4850" max="4850" width="48" style="6" customWidth="1"/>
    <col min="4851" max="4851" width="13.140625" style="6" bestFit="1" customWidth="1"/>
    <col min="4852" max="4852" width="16" style="6" customWidth="1"/>
    <col min="4853" max="4853" width="10.7109375" style="6" customWidth="1"/>
    <col min="4854" max="4855" width="12.7109375" style="6" bestFit="1" customWidth="1"/>
    <col min="4856" max="4856" width="11.28515625" style="6" bestFit="1" customWidth="1"/>
    <col min="4857" max="4857" width="12.85546875" style="6" bestFit="1" customWidth="1"/>
    <col min="4858" max="4858" width="14.140625" style="6" bestFit="1" customWidth="1"/>
    <col min="4859" max="4862" width="14.140625" style="6" customWidth="1"/>
    <col min="4863" max="4863" width="14.140625" style="6" bestFit="1" customWidth="1"/>
    <col min="4864" max="4864" width="14.140625" style="6" customWidth="1"/>
    <col min="4865" max="4867" width="9.140625" style="6"/>
    <col min="4868" max="4868" width="12.42578125" style="6" bestFit="1" customWidth="1"/>
    <col min="4869" max="4871" width="9.140625" style="6"/>
    <col min="4872" max="4872" width="10.140625" style="6" bestFit="1" customWidth="1"/>
    <col min="4873" max="5102" width="9.140625" style="6"/>
    <col min="5103" max="5103" width="12.42578125" style="6" bestFit="1" customWidth="1"/>
    <col min="5104" max="5104" width="20" style="6" bestFit="1" customWidth="1"/>
    <col min="5105" max="5105" width="11.140625" style="6" bestFit="1" customWidth="1"/>
    <col min="5106" max="5106" width="48" style="6" customWidth="1"/>
    <col min="5107" max="5107" width="13.140625" style="6" bestFit="1" customWidth="1"/>
    <col min="5108" max="5108" width="16" style="6" customWidth="1"/>
    <col min="5109" max="5109" width="10.7109375" style="6" customWidth="1"/>
    <col min="5110" max="5111" width="12.7109375" style="6" bestFit="1" customWidth="1"/>
    <col min="5112" max="5112" width="11.28515625" style="6" bestFit="1" customWidth="1"/>
    <col min="5113" max="5113" width="12.85546875" style="6" bestFit="1" customWidth="1"/>
    <col min="5114" max="5114" width="14.140625" style="6" bestFit="1" customWidth="1"/>
    <col min="5115" max="5118" width="14.140625" style="6" customWidth="1"/>
    <col min="5119" max="5119" width="14.140625" style="6" bestFit="1" customWidth="1"/>
    <col min="5120" max="5120" width="14.140625" style="6" customWidth="1"/>
    <col min="5121" max="5123" width="9.140625" style="6"/>
    <col min="5124" max="5124" width="12.42578125" style="6" bestFit="1" customWidth="1"/>
    <col min="5125" max="5127" width="9.140625" style="6"/>
    <col min="5128" max="5128" width="10.140625" style="6" bestFit="1" customWidth="1"/>
    <col min="5129" max="5358" width="9.140625" style="6"/>
    <col min="5359" max="5359" width="12.42578125" style="6" bestFit="1" customWidth="1"/>
    <col min="5360" max="5360" width="20" style="6" bestFit="1" customWidth="1"/>
    <col min="5361" max="5361" width="11.140625" style="6" bestFit="1" customWidth="1"/>
    <col min="5362" max="5362" width="48" style="6" customWidth="1"/>
    <col min="5363" max="5363" width="13.140625" style="6" bestFit="1" customWidth="1"/>
    <col min="5364" max="5364" width="16" style="6" customWidth="1"/>
    <col min="5365" max="5365" width="10.7109375" style="6" customWidth="1"/>
    <col min="5366" max="5367" width="12.7109375" style="6" bestFit="1" customWidth="1"/>
    <col min="5368" max="5368" width="11.28515625" style="6" bestFit="1" customWidth="1"/>
    <col min="5369" max="5369" width="12.85546875" style="6" bestFit="1" customWidth="1"/>
    <col min="5370" max="5370" width="14.140625" style="6" bestFit="1" customWidth="1"/>
    <col min="5371" max="5374" width="14.140625" style="6" customWidth="1"/>
    <col min="5375" max="5375" width="14.140625" style="6" bestFit="1" customWidth="1"/>
    <col min="5376" max="5376" width="14.140625" style="6" customWidth="1"/>
    <col min="5377" max="5379" width="9.140625" style="6"/>
    <col min="5380" max="5380" width="12.42578125" style="6" bestFit="1" customWidth="1"/>
    <col min="5381" max="5383" width="9.140625" style="6"/>
    <col min="5384" max="5384" width="10.140625" style="6" bestFit="1" customWidth="1"/>
    <col min="5385" max="5614" width="9.140625" style="6"/>
    <col min="5615" max="5615" width="12.42578125" style="6" bestFit="1" customWidth="1"/>
    <col min="5616" max="5616" width="20" style="6" bestFit="1" customWidth="1"/>
    <col min="5617" max="5617" width="11.140625" style="6" bestFit="1" customWidth="1"/>
    <col min="5618" max="5618" width="48" style="6" customWidth="1"/>
    <col min="5619" max="5619" width="13.140625" style="6" bestFit="1" customWidth="1"/>
    <col min="5620" max="5620" width="16" style="6" customWidth="1"/>
    <col min="5621" max="5621" width="10.7109375" style="6" customWidth="1"/>
    <col min="5622" max="5623" width="12.7109375" style="6" bestFit="1" customWidth="1"/>
    <col min="5624" max="5624" width="11.28515625" style="6" bestFit="1" customWidth="1"/>
    <col min="5625" max="5625" width="12.85546875" style="6" bestFit="1" customWidth="1"/>
    <col min="5626" max="5626" width="14.140625" style="6" bestFit="1" customWidth="1"/>
    <col min="5627" max="5630" width="14.140625" style="6" customWidth="1"/>
    <col min="5631" max="5631" width="14.140625" style="6" bestFit="1" customWidth="1"/>
    <col min="5632" max="5632" width="14.140625" style="6" customWidth="1"/>
    <col min="5633" max="5635" width="9.140625" style="6"/>
    <col min="5636" max="5636" width="12.42578125" style="6" bestFit="1" customWidth="1"/>
    <col min="5637" max="5639" width="9.140625" style="6"/>
    <col min="5640" max="5640" width="10.140625" style="6" bestFit="1" customWidth="1"/>
    <col min="5641" max="5870" width="9.140625" style="6"/>
    <col min="5871" max="5871" width="12.42578125" style="6" bestFit="1" customWidth="1"/>
    <col min="5872" max="5872" width="20" style="6" bestFit="1" customWidth="1"/>
    <col min="5873" max="5873" width="11.140625" style="6" bestFit="1" customWidth="1"/>
    <col min="5874" max="5874" width="48" style="6" customWidth="1"/>
    <col min="5875" max="5875" width="13.140625" style="6" bestFit="1" customWidth="1"/>
    <col min="5876" max="5876" width="16" style="6" customWidth="1"/>
    <col min="5877" max="5877" width="10.7109375" style="6" customWidth="1"/>
    <col min="5878" max="5879" width="12.7109375" style="6" bestFit="1" customWidth="1"/>
    <col min="5880" max="5880" width="11.28515625" style="6" bestFit="1" customWidth="1"/>
    <col min="5881" max="5881" width="12.85546875" style="6" bestFit="1" customWidth="1"/>
    <col min="5882" max="5882" width="14.140625" style="6" bestFit="1" customWidth="1"/>
    <col min="5883" max="5886" width="14.140625" style="6" customWidth="1"/>
    <col min="5887" max="5887" width="14.140625" style="6" bestFit="1" customWidth="1"/>
    <col min="5888" max="5888" width="14.140625" style="6" customWidth="1"/>
    <col min="5889" max="5891" width="9.140625" style="6"/>
    <col min="5892" max="5892" width="12.42578125" style="6" bestFit="1" customWidth="1"/>
    <col min="5893" max="5895" width="9.140625" style="6"/>
    <col min="5896" max="5896" width="10.140625" style="6" bestFit="1" customWidth="1"/>
    <col min="5897" max="6126" width="9.140625" style="6"/>
    <col min="6127" max="6127" width="12.42578125" style="6" bestFit="1" customWidth="1"/>
    <col min="6128" max="6128" width="20" style="6" bestFit="1" customWidth="1"/>
    <col min="6129" max="6129" width="11.140625" style="6" bestFit="1" customWidth="1"/>
    <col min="6130" max="6130" width="48" style="6" customWidth="1"/>
    <col min="6131" max="6131" width="13.140625" style="6" bestFit="1" customWidth="1"/>
    <col min="6132" max="6132" width="16" style="6" customWidth="1"/>
    <col min="6133" max="6133" width="10.7109375" style="6" customWidth="1"/>
    <col min="6134" max="6135" width="12.7109375" style="6" bestFit="1" customWidth="1"/>
    <col min="6136" max="6136" width="11.28515625" style="6" bestFit="1" customWidth="1"/>
    <col min="6137" max="6137" width="12.85546875" style="6" bestFit="1" customWidth="1"/>
    <col min="6138" max="6138" width="14.140625" style="6" bestFit="1" customWidth="1"/>
    <col min="6139" max="6142" width="14.140625" style="6" customWidth="1"/>
    <col min="6143" max="6143" width="14.140625" style="6" bestFit="1" customWidth="1"/>
    <col min="6144" max="6144" width="14.140625" style="6" customWidth="1"/>
    <col min="6145" max="6147" width="9.140625" style="6"/>
    <col min="6148" max="6148" width="12.42578125" style="6" bestFit="1" customWidth="1"/>
    <col min="6149" max="6151" width="9.140625" style="6"/>
    <col min="6152" max="6152" width="10.140625" style="6" bestFit="1" customWidth="1"/>
    <col min="6153" max="6382" width="9.140625" style="6"/>
    <col min="6383" max="6383" width="12.42578125" style="6" bestFit="1" customWidth="1"/>
    <col min="6384" max="6384" width="20" style="6" bestFit="1" customWidth="1"/>
    <col min="6385" max="6385" width="11.140625" style="6" bestFit="1" customWidth="1"/>
    <col min="6386" max="6386" width="48" style="6" customWidth="1"/>
    <col min="6387" max="6387" width="13.140625" style="6" bestFit="1" customWidth="1"/>
    <col min="6388" max="6388" width="16" style="6" customWidth="1"/>
    <col min="6389" max="6389" width="10.7109375" style="6" customWidth="1"/>
    <col min="6390" max="6391" width="12.7109375" style="6" bestFit="1" customWidth="1"/>
    <col min="6392" max="6392" width="11.28515625" style="6" bestFit="1" customWidth="1"/>
    <col min="6393" max="6393" width="12.85546875" style="6" bestFit="1" customWidth="1"/>
    <col min="6394" max="6394" width="14.140625" style="6" bestFit="1" customWidth="1"/>
    <col min="6395" max="6398" width="14.140625" style="6" customWidth="1"/>
    <col min="6399" max="6399" width="14.140625" style="6" bestFit="1" customWidth="1"/>
    <col min="6400" max="6400" width="14.140625" style="6" customWidth="1"/>
    <col min="6401" max="6403" width="9.140625" style="6"/>
    <col min="6404" max="6404" width="12.42578125" style="6" bestFit="1" customWidth="1"/>
    <col min="6405" max="6407" width="9.140625" style="6"/>
    <col min="6408" max="6408" width="10.140625" style="6" bestFit="1" customWidth="1"/>
    <col min="6409" max="6638" width="9.140625" style="6"/>
    <col min="6639" max="6639" width="12.42578125" style="6" bestFit="1" customWidth="1"/>
    <col min="6640" max="6640" width="20" style="6" bestFit="1" customWidth="1"/>
    <col min="6641" max="6641" width="11.140625" style="6" bestFit="1" customWidth="1"/>
    <col min="6642" max="6642" width="48" style="6" customWidth="1"/>
    <col min="6643" max="6643" width="13.140625" style="6" bestFit="1" customWidth="1"/>
    <col min="6644" max="6644" width="16" style="6" customWidth="1"/>
    <col min="6645" max="6645" width="10.7109375" style="6" customWidth="1"/>
    <col min="6646" max="6647" width="12.7109375" style="6" bestFit="1" customWidth="1"/>
    <col min="6648" max="6648" width="11.28515625" style="6" bestFit="1" customWidth="1"/>
    <col min="6649" max="6649" width="12.85546875" style="6" bestFit="1" customWidth="1"/>
    <col min="6650" max="6650" width="14.140625" style="6" bestFit="1" customWidth="1"/>
    <col min="6651" max="6654" width="14.140625" style="6" customWidth="1"/>
    <col min="6655" max="6655" width="14.140625" style="6" bestFit="1" customWidth="1"/>
    <col min="6656" max="6656" width="14.140625" style="6" customWidth="1"/>
    <col min="6657" max="6659" width="9.140625" style="6"/>
    <col min="6660" max="6660" width="12.42578125" style="6" bestFit="1" customWidth="1"/>
    <col min="6661" max="6663" width="9.140625" style="6"/>
    <col min="6664" max="6664" width="10.140625" style="6" bestFit="1" customWidth="1"/>
    <col min="6665" max="6894" width="9.140625" style="6"/>
    <col min="6895" max="6895" width="12.42578125" style="6" bestFit="1" customWidth="1"/>
    <col min="6896" max="6896" width="20" style="6" bestFit="1" customWidth="1"/>
    <col min="6897" max="6897" width="11.140625" style="6" bestFit="1" customWidth="1"/>
    <col min="6898" max="6898" width="48" style="6" customWidth="1"/>
    <col min="6899" max="6899" width="13.140625" style="6" bestFit="1" customWidth="1"/>
    <col min="6900" max="6900" width="16" style="6" customWidth="1"/>
    <col min="6901" max="6901" width="10.7109375" style="6" customWidth="1"/>
    <col min="6902" max="6903" width="12.7109375" style="6" bestFit="1" customWidth="1"/>
    <col min="6904" max="6904" width="11.28515625" style="6" bestFit="1" customWidth="1"/>
    <col min="6905" max="6905" width="12.85546875" style="6" bestFit="1" customWidth="1"/>
    <col min="6906" max="6906" width="14.140625" style="6" bestFit="1" customWidth="1"/>
    <col min="6907" max="6910" width="14.140625" style="6" customWidth="1"/>
    <col min="6911" max="6911" width="14.140625" style="6" bestFit="1" customWidth="1"/>
    <col min="6912" max="6912" width="14.140625" style="6" customWidth="1"/>
    <col min="6913" max="6915" width="9.140625" style="6"/>
    <col min="6916" max="6916" width="12.42578125" style="6" bestFit="1" customWidth="1"/>
    <col min="6917" max="6919" width="9.140625" style="6"/>
    <col min="6920" max="6920" width="10.140625" style="6" bestFit="1" customWidth="1"/>
    <col min="6921" max="7150" width="9.140625" style="6"/>
    <col min="7151" max="7151" width="12.42578125" style="6" bestFit="1" customWidth="1"/>
    <col min="7152" max="7152" width="20" style="6" bestFit="1" customWidth="1"/>
    <col min="7153" max="7153" width="11.140625" style="6" bestFit="1" customWidth="1"/>
    <col min="7154" max="7154" width="48" style="6" customWidth="1"/>
    <col min="7155" max="7155" width="13.140625" style="6" bestFit="1" customWidth="1"/>
    <col min="7156" max="7156" width="16" style="6" customWidth="1"/>
    <col min="7157" max="7157" width="10.7109375" style="6" customWidth="1"/>
    <col min="7158" max="7159" width="12.7109375" style="6" bestFit="1" customWidth="1"/>
    <col min="7160" max="7160" width="11.28515625" style="6" bestFit="1" customWidth="1"/>
    <col min="7161" max="7161" width="12.85546875" style="6" bestFit="1" customWidth="1"/>
    <col min="7162" max="7162" width="14.140625" style="6" bestFit="1" customWidth="1"/>
    <col min="7163" max="7166" width="14.140625" style="6" customWidth="1"/>
    <col min="7167" max="7167" width="14.140625" style="6" bestFit="1" customWidth="1"/>
    <col min="7168" max="7168" width="14.140625" style="6" customWidth="1"/>
    <col min="7169" max="7171" width="9.140625" style="6"/>
    <col min="7172" max="7172" width="12.42578125" style="6" bestFit="1" customWidth="1"/>
    <col min="7173" max="7175" width="9.140625" style="6"/>
    <col min="7176" max="7176" width="10.140625" style="6" bestFit="1" customWidth="1"/>
    <col min="7177" max="7406" width="9.140625" style="6"/>
    <col min="7407" max="7407" width="12.42578125" style="6" bestFit="1" customWidth="1"/>
    <col min="7408" max="7408" width="20" style="6" bestFit="1" customWidth="1"/>
    <col min="7409" max="7409" width="11.140625" style="6" bestFit="1" customWidth="1"/>
    <col min="7410" max="7410" width="48" style="6" customWidth="1"/>
    <col min="7411" max="7411" width="13.140625" style="6" bestFit="1" customWidth="1"/>
    <col min="7412" max="7412" width="16" style="6" customWidth="1"/>
    <col min="7413" max="7413" width="10.7109375" style="6" customWidth="1"/>
    <col min="7414" max="7415" width="12.7109375" style="6" bestFit="1" customWidth="1"/>
    <col min="7416" max="7416" width="11.28515625" style="6" bestFit="1" customWidth="1"/>
    <col min="7417" max="7417" width="12.85546875" style="6" bestFit="1" customWidth="1"/>
    <col min="7418" max="7418" width="14.140625" style="6" bestFit="1" customWidth="1"/>
    <col min="7419" max="7422" width="14.140625" style="6" customWidth="1"/>
    <col min="7423" max="7423" width="14.140625" style="6" bestFit="1" customWidth="1"/>
    <col min="7424" max="7424" width="14.140625" style="6" customWidth="1"/>
    <col min="7425" max="7427" width="9.140625" style="6"/>
    <col min="7428" max="7428" width="12.42578125" style="6" bestFit="1" customWidth="1"/>
    <col min="7429" max="7431" width="9.140625" style="6"/>
    <col min="7432" max="7432" width="10.140625" style="6" bestFit="1" customWidth="1"/>
    <col min="7433" max="7662" width="9.140625" style="6"/>
    <col min="7663" max="7663" width="12.42578125" style="6" bestFit="1" customWidth="1"/>
    <col min="7664" max="7664" width="20" style="6" bestFit="1" customWidth="1"/>
    <col min="7665" max="7665" width="11.140625" style="6" bestFit="1" customWidth="1"/>
    <col min="7666" max="7666" width="48" style="6" customWidth="1"/>
    <col min="7667" max="7667" width="13.140625" style="6" bestFit="1" customWidth="1"/>
    <col min="7668" max="7668" width="16" style="6" customWidth="1"/>
    <col min="7669" max="7669" width="10.7109375" style="6" customWidth="1"/>
    <col min="7670" max="7671" width="12.7109375" style="6" bestFit="1" customWidth="1"/>
    <col min="7672" max="7672" width="11.28515625" style="6" bestFit="1" customWidth="1"/>
    <col min="7673" max="7673" width="12.85546875" style="6" bestFit="1" customWidth="1"/>
    <col min="7674" max="7674" width="14.140625" style="6" bestFit="1" customWidth="1"/>
    <col min="7675" max="7678" width="14.140625" style="6" customWidth="1"/>
    <col min="7679" max="7679" width="14.140625" style="6" bestFit="1" customWidth="1"/>
    <col min="7680" max="7680" width="14.140625" style="6" customWidth="1"/>
    <col min="7681" max="7683" width="9.140625" style="6"/>
    <col min="7684" max="7684" width="12.42578125" style="6" bestFit="1" customWidth="1"/>
    <col min="7685" max="7687" width="9.140625" style="6"/>
    <col min="7688" max="7688" width="10.140625" style="6" bestFit="1" customWidth="1"/>
    <col min="7689" max="7918" width="9.140625" style="6"/>
    <col min="7919" max="7919" width="12.42578125" style="6" bestFit="1" customWidth="1"/>
    <col min="7920" max="7920" width="20" style="6" bestFit="1" customWidth="1"/>
    <col min="7921" max="7921" width="11.140625" style="6" bestFit="1" customWidth="1"/>
    <col min="7922" max="7922" width="48" style="6" customWidth="1"/>
    <col min="7923" max="7923" width="13.140625" style="6" bestFit="1" customWidth="1"/>
    <col min="7924" max="7924" width="16" style="6" customWidth="1"/>
    <col min="7925" max="7925" width="10.7109375" style="6" customWidth="1"/>
    <col min="7926" max="7927" width="12.7109375" style="6" bestFit="1" customWidth="1"/>
    <col min="7928" max="7928" width="11.28515625" style="6" bestFit="1" customWidth="1"/>
    <col min="7929" max="7929" width="12.85546875" style="6" bestFit="1" customWidth="1"/>
    <col min="7930" max="7930" width="14.140625" style="6" bestFit="1" customWidth="1"/>
    <col min="7931" max="7934" width="14.140625" style="6" customWidth="1"/>
    <col min="7935" max="7935" width="14.140625" style="6" bestFit="1" customWidth="1"/>
    <col min="7936" max="7936" width="14.140625" style="6" customWidth="1"/>
    <col min="7937" max="7939" width="9.140625" style="6"/>
    <col min="7940" max="7940" width="12.42578125" style="6" bestFit="1" customWidth="1"/>
    <col min="7941" max="7943" width="9.140625" style="6"/>
    <col min="7944" max="7944" width="10.140625" style="6" bestFit="1" customWidth="1"/>
    <col min="7945" max="8174" width="9.140625" style="6"/>
    <col min="8175" max="8175" width="12.42578125" style="6" bestFit="1" customWidth="1"/>
    <col min="8176" max="8176" width="20" style="6" bestFit="1" customWidth="1"/>
    <col min="8177" max="8177" width="11.140625" style="6" bestFit="1" customWidth="1"/>
    <col min="8178" max="8178" width="48" style="6" customWidth="1"/>
    <col min="8179" max="8179" width="13.140625" style="6" bestFit="1" customWidth="1"/>
    <col min="8180" max="8180" width="16" style="6" customWidth="1"/>
    <col min="8181" max="8181" width="10.7109375" style="6" customWidth="1"/>
    <col min="8182" max="8183" width="12.7109375" style="6" bestFit="1" customWidth="1"/>
    <col min="8184" max="8184" width="11.28515625" style="6" bestFit="1" customWidth="1"/>
    <col min="8185" max="8185" width="12.85546875" style="6" bestFit="1" customWidth="1"/>
    <col min="8186" max="8186" width="14.140625" style="6" bestFit="1" customWidth="1"/>
    <col min="8187" max="8190" width="14.140625" style="6" customWidth="1"/>
    <col min="8191" max="8191" width="14.140625" style="6" bestFit="1" customWidth="1"/>
    <col min="8192" max="8192" width="14.140625" style="6" customWidth="1"/>
    <col min="8193" max="8195" width="9.140625" style="6"/>
    <col min="8196" max="8196" width="12.42578125" style="6" bestFit="1" customWidth="1"/>
    <col min="8197" max="8199" width="9.140625" style="6"/>
    <col min="8200" max="8200" width="10.140625" style="6" bestFit="1" customWidth="1"/>
    <col min="8201" max="8430" width="9.140625" style="6"/>
    <col min="8431" max="8431" width="12.42578125" style="6" bestFit="1" customWidth="1"/>
    <col min="8432" max="8432" width="20" style="6" bestFit="1" customWidth="1"/>
    <col min="8433" max="8433" width="11.140625" style="6" bestFit="1" customWidth="1"/>
    <col min="8434" max="8434" width="48" style="6" customWidth="1"/>
    <col min="8435" max="8435" width="13.140625" style="6" bestFit="1" customWidth="1"/>
    <col min="8436" max="8436" width="16" style="6" customWidth="1"/>
    <col min="8437" max="8437" width="10.7109375" style="6" customWidth="1"/>
    <col min="8438" max="8439" width="12.7109375" style="6" bestFit="1" customWidth="1"/>
    <col min="8440" max="8440" width="11.28515625" style="6" bestFit="1" customWidth="1"/>
    <col min="8441" max="8441" width="12.85546875" style="6" bestFit="1" customWidth="1"/>
    <col min="8442" max="8442" width="14.140625" style="6" bestFit="1" customWidth="1"/>
    <col min="8443" max="8446" width="14.140625" style="6" customWidth="1"/>
    <col min="8447" max="8447" width="14.140625" style="6" bestFit="1" customWidth="1"/>
    <col min="8448" max="8448" width="14.140625" style="6" customWidth="1"/>
    <col min="8449" max="8451" width="9.140625" style="6"/>
    <col min="8452" max="8452" width="12.42578125" style="6" bestFit="1" customWidth="1"/>
    <col min="8453" max="8455" width="9.140625" style="6"/>
    <col min="8456" max="8456" width="10.140625" style="6" bestFit="1" customWidth="1"/>
    <col min="8457" max="8686" width="9.140625" style="6"/>
    <col min="8687" max="8687" width="12.42578125" style="6" bestFit="1" customWidth="1"/>
    <col min="8688" max="8688" width="20" style="6" bestFit="1" customWidth="1"/>
    <col min="8689" max="8689" width="11.140625" style="6" bestFit="1" customWidth="1"/>
    <col min="8690" max="8690" width="48" style="6" customWidth="1"/>
    <col min="8691" max="8691" width="13.140625" style="6" bestFit="1" customWidth="1"/>
    <col min="8692" max="8692" width="16" style="6" customWidth="1"/>
    <col min="8693" max="8693" width="10.7109375" style="6" customWidth="1"/>
    <col min="8694" max="8695" width="12.7109375" style="6" bestFit="1" customWidth="1"/>
    <col min="8696" max="8696" width="11.28515625" style="6" bestFit="1" customWidth="1"/>
    <col min="8697" max="8697" width="12.85546875" style="6" bestFit="1" customWidth="1"/>
    <col min="8698" max="8698" width="14.140625" style="6" bestFit="1" customWidth="1"/>
    <col min="8699" max="8702" width="14.140625" style="6" customWidth="1"/>
    <col min="8703" max="8703" width="14.140625" style="6" bestFit="1" customWidth="1"/>
    <col min="8704" max="8704" width="14.140625" style="6" customWidth="1"/>
    <col min="8705" max="8707" width="9.140625" style="6"/>
    <col min="8708" max="8708" width="12.42578125" style="6" bestFit="1" customWidth="1"/>
    <col min="8709" max="8711" width="9.140625" style="6"/>
    <col min="8712" max="8712" width="10.140625" style="6" bestFit="1" customWidth="1"/>
    <col min="8713" max="8942" width="9.140625" style="6"/>
    <col min="8943" max="8943" width="12.42578125" style="6" bestFit="1" customWidth="1"/>
    <col min="8944" max="8944" width="20" style="6" bestFit="1" customWidth="1"/>
    <col min="8945" max="8945" width="11.140625" style="6" bestFit="1" customWidth="1"/>
    <col min="8946" max="8946" width="48" style="6" customWidth="1"/>
    <col min="8947" max="8947" width="13.140625" style="6" bestFit="1" customWidth="1"/>
    <col min="8948" max="8948" width="16" style="6" customWidth="1"/>
    <col min="8949" max="8949" width="10.7109375" style="6" customWidth="1"/>
    <col min="8950" max="8951" width="12.7109375" style="6" bestFit="1" customWidth="1"/>
    <col min="8952" max="8952" width="11.28515625" style="6" bestFit="1" customWidth="1"/>
    <col min="8953" max="8953" width="12.85546875" style="6" bestFit="1" customWidth="1"/>
    <col min="8954" max="8954" width="14.140625" style="6" bestFit="1" customWidth="1"/>
    <col min="8955" max="8958" width="14.140625" style="6" customWidth="1"/>
    <col min="8959" max="8959" width="14.140625" style="6" bestFit="1" customWidth="1"/>
    <col min="8960" max="8960" width="14.140625" style="6" customWidth="1"/>
    <col min="8961" max="8963" width="9.140625" style="6"/>
    <col min="8964" max="8964" width="12.42578125" style="6" bestFit="1" customWidth="1"/>
    <col min="8965" max="8967" width="9.140625" style="6"/>
    <col min="8968" max="8968" width="10.140625" style="6" bestFit="1" customWidth="1"/>
    <col min="8969" max="9198" width="9.140625" style="6"/>
    <col min="9199" max="9199" width="12.42578125" style="6" bestFit="1" customWidth="1"/>
    <col min="9200" max="9200" width="20" style="6" bestFit="1" customWidth="1"/>
    <col min="9201" max="9201" width="11.140625" style="6" bestFit="1" customWidth="1"/>
    <col min="9202" max="9202" width="48" style="6" customWidth="1"/>
    <col min="9203" max="9203" width="13.140625" style="6" bestFit="1" customWidth="1"/>
    <col min="9204" max="9204" width="16" style="6" customWidth="1"/>
    <col min="9205" max="9205" width="10.7109375" style="6" customWidth="1"/>
    <col min="9206" max="9207" width="12.7109375" style="6" bestFit="1" customWidth="1"/>
    <col min="9208" max="9208" width="11.28515625" style="6" bestFit="1" customWidth="1"/>
    <col min="9209" max="9209" width="12.85546875" style="6" bestFit="1" customWidth="1"/>
    <col min="9210" max="9210" width="14.140625" style="6" bestFit="1" customWidth="1"/>
    <col min="9211" max="9214" width="14.140625" style="6" customWidth="1"/>
    <col min="9215" max="9215" width="14.140625" style="6" bestFit="1" customWidth="1"/>
    <col min="9216" max="9216" width="14.140625" style="6" customWidth="1"/>
    <col min="9217" max="9219" width="9.140625" style="6"/>
    <col min="9220" max="9220" width="12.42578125" style="6" bestFit="1" customWidth="1"/>
    <col min="9221" max="9223" width="9.140625" style="6"/>
    <col min="9224" max="9224" width="10.140625" style="6" bestFit="1" customWidth="1"/>
    <col min="9225" max="9454" width="9.140625" style="6"/>
    <col min="9455" max="9455" width="12.42578125" style="6" bestFit="1" customWidth="1"/>
    <col min="9456" max="9456" width="20" style="6" bestFit="1" customWidth="1"/>
    <col min="9457" max="9457" width="11.140625" style="6" bestFit="1" customWidth="1"/>
    <col min="9458" max="9458" width="48" style="6" customWidth="1"/>
    <col min="9459" max="9459" width="13.140625" style="6" bestFit="1" customWidth="1"/>
    <col min="9460" max="9460" width="16" style="6" customWidth="1"/>
    <col min="9461" max="9461" width="10.7109375" style="6" customWidth="1"/>
    <col min="9462" max="9463" width="12.7109375" style="6" bestFit="1" customWidth="1"/>
    <col min="9464" max="9464" width="11.28515625" style="6" bestFit="1" customWidth="1"/>
    <col min="9465" max="9465" width="12.85546875" style="6" bestFit="1" customWidth="1"/>
    <col min="9466" max="9466" width="14.140625" style="6" bestFit="1" customWidth="1"/>
    <col min="9467" max="9470" width="14.140625" style="6" customWidth="1"/>
    <col min="9471" max="9471" width="14.140625" style="6" bestFit="1" customWidth="1"/>
    <col min="9472" max="9472" width="14.140625" style="6" customWidth="1"/>
    <col min="9473" max="9475" width="9.140625" style="6"/>
    <col min="9476" max="9476" width="12.42578125" style="6" bestFit="1" customWidth="1"/>
    <col min="9477" max="9479" width="9.140625" style="6"/>
    <col min="9480" max="9480" width="10.140625" style="6" bestFit="1" customWidth="1"/>
    <col min="9481" max="9710" width="9.140625" style="6"/>
    <col min="9711" max="9711" width="12.42578125" style="6" bestFit="1" customWidth="1"/>
    <col min="9712" max="9712" width="20" style="6" bestFit="1" customWidth="1"/>
    <col min="9713" max="9713" width="11.140625" style="6" bestFit="1" customWidth="1"/>
    <col min="9714" max="9714" width="48" style="6" customWidth="1"/>
    <col min="9715" max="9715" width="13.140625" style="6" bestFit="1" customWidth="1"/>
    <col min="9716" max="9716" width="16" style="6" customWidth="1"/>
    <col min="9717" max="9717" width="10.7109375" style="6" customWidth="1"/>
    <col min="9718" max="9719" width="12.7109375" style="6" bestFit="1" customWidth="1"/>
    <col min="9720" max="9720" width="11.28515625" style="6" bestFit="1" customWidth="1"/>
    <col min="9721" max="9721" width="12.85546875" style="6" bestFit="1" customWidth="1"/>
    <col min="9722" max="9722" width="14.140625" style="6" bestFit="1" customWidth="1"/>
    <col min="9723" max="9726" width="14.140625" style="6" customWidth="1"/>
    <col min="9727" max="9727" width="14.140625" style="6" bestFit="1" customWidth="1"/>
    <col min="9728" max="9728" width="14.140625" style="6" customWidth="1"/>
    <col min="9729" max="9731" width="9.140625" style="6"/>
    <col min="9732" max="9732" width="12.42578125" style="6" bestFit="1" customWidth="1"/>
    <col min="9733" max="9735" width="9.140625" style="6"/>
    <col min="9736" max="9736" width="10.140625" style="6" bestFit="1" customWidth="1"/>
    <col min="9737" max="9966" width="9.140625" style="6"/>
    <col min="9967" max="9967" width="12.42578125" style="6" bestFit="1" customWidth="1"/>
    <col min="9968" max="9968" width="20" style="6" bestFit="1" customWidth="1"/>
    <col min="9969" max="9969" width="11.140625" style="6" bestFit="1" customWidth="1"/>
    <col min="9970" max="9970" width="48" style="6" customWidth="1"/>
    <col min="9971" max="9971" width="13.140625" style="6" bestFit="1" customWidth="1"/>
    <col min="9972" max="9972" width="16" style="6" customWidth="1"/>
    <col min="9973" max="9973" width="10.7109375" style="6" customWidth="1"/>
    <col min="9974" max="9975" width="12.7109375" style="6" bestFit="1" customWidth="1"/>
    <col min="9976" max="9976" width="11.28515625" style="6" bestFit="1" customWidth="1"/>
    <col min="9977" max="9977" width="12.85546875" style="6" bestFit="1" customWidth="1"/>
    <col min="9978" max="9978" width="14.140625" style="6" bestFit="1" customWidth="1"/>
    <col min="9979" max="9982" width="14.140625" style="6" customWidth="1"/>
    <col min="9983" max="9983" width="14.140625" style="6" bestFit="1" customWidth="1"/>
    <col min="9984" max="9984" width="14.140625" style="6" customWidth="1"/>
    <col min="9985" max="9987" width="9.140625" style="6"/>
    <col min="9988" max="9988" width="12.42578125" style="6" bestFit="1" customWidth="1"/>
    <col min="9989" max="9991" width="9.140625" style="6"/>
    <col min="9992" max="9992" width="10.140625" style="6" bestFit="1" customWidth="1"/>
    <col min="9993" max="10222" width="9.140625" style="6"/>
    <col min="10223" max="10223" width="12.42578125" style="6" bestFit="1" customWidth="1"/>
    <col min="10224" max="10224" width="20" style="6" bestFit="1" customWidth="1"/>
    <col min="10225" max="10225" width="11.140625" style="6" bestFit="1" customWidth="1"/>
    <col min="10226" max="10226" width="48" style="6" customWidth="1"/>
    <col min="10227" max="10227" width="13.140625" style="6" bestFit="1" customWidth="1"/>
    <col min="10228" max="10228" width="16" style="6" customWidth="1"/>
    <col min="10229" max="10229" width="10.7109375" style="6" customWidth="1"/>
    <col min="10230" max="10231" width="12.7109375" style="6" bestFit="1" customWidth="1"/>
    <col min="10232" max="10232" width="11.28515625" style="6" bestFit="1" customWidth="1"/>
    <col min="10233" max="10233" width="12.85546875" style="6" bestFit="1" customWidth="1"/>
    <col min="10234" max="10234" width="14.140625" style="6" bestFit="1" customWidth="1"/>
    <col min="10235" max="10238" width="14.140625" style="6" customWidth="1"/>
    <col min="10239" max="10239" width="14.140625" style="6" bestFit="1" customWidth="1"/>
    <col min="10240" max="10240" width="14.140625" style="6" customWidth="1"/>
    <col min="10241" max="10243" width="9.140625" style="6"/>
    <col min="10244" max="10244" width="12.42578125" style="6" bestFit="1" customWidth="1"/>
    <col min="10245" max="10247" width="9.140625" style="6"/>
    <col min="10248" max="10248" width="10.140625" style="6" bestFit="1" customWidth="1"/>
    <col min="10249" max="10478" width="9.140625" style="6"/>
    <col min="10479" max="10479" width="12.42578125" style="6" bestFit="1" customWidth="1"/>
    <col min="10480" max="10480" width="20" style="6" bestFit="1" customWidth="1"/>
    <col min="10481" max="10481" width="11.140625" style="6" bestFit="1" customWidth="1"/>
    <col min="10482" max="10482" width="48" style="6" customWidth="1"/>
    <col min="10483" max="10483" width="13.140625" style="6" bestFit="1" customWidth="1"/>
    <col min="10484" max="10484" width="16" style="6" customWidth="1"/>
    <col min="10485" max="10485" width="10.7109375" style="6" customWidth="1"/>
    <col min="10486" max="10487" width="12.7109375" style="6" bestFit="1" customWidth="1"/>
    <col min="10488" max="10488" width="11.28515625" style="6" bestFit="1" customWidth="1"/>
    <col min="10489" max="10489" width="12.85546875" style="6" bestFit="1" customWidth="1"/>
    <col min="10490" max="10490" width="14.140625" style="6" bestFit="1" customWidth="1"/>
    <col min="10491" max="10494" width="14.140625" style="6" customWidth="1"/>
    <col min="10495" max="10495" width="14.140625" style="6" bestFit="1" customWidth="1"/>
    <col min="10496" max="10496" width="14.140625" style="6" customWidth="1"/>
    <col min="10497" max="10499" width="9.140625" style="6"/>
    <col min="10500" max="10500" width="12.42578125" style="6" bestFit="1" customWidth="1"/>
    <col min="10501" max="10503" width="9.140625" style="6"/>
    <col min="10504" max="10504" width="10.140625" style="6" bestFit="1" customWidth="1"/>
    <col min="10505" max="10734" width="9.140625" style="6"/>
    <col min="10735" max="10735" width="12.42578125" style="6" bestFit="1" customWidth="1"/>
    <col min="10736" max="10736" width="20" style="6" bestFit="1" customWidth="1"/>
    <col min="10737" max="10737" width="11.140625" style="6" bestFit="1" customWidth="1"/>
    <col min="10738" max="10738" width="48" style="6" customWidth="1"/>
    <col min="10739" max="10739" width="13.140625" style="6" bestFit="1" customWidth="1"/>
    <col min="10740" max="10740" width="16" style="6" customWidth="1"/>
    <col min="10741" max="10741" width="10.7109375" style="6" customWidth="1"/>
    <col min="10742" max="10743" width="12.7109375" style="6" bestFit="1" customWidth="1"/>
    <col min="10744" max="10744" width="11.28515625" style="6" bestFit="1" customWidth="1"/>
    <col min="10745" max="10745" width="12.85546875" style="6" bestFit="1" customWidth="1"/>
    <col min="10746" max="10746" width="14.140625" style="6" bestFit="1" customWidth="1"/>
    <col min="10747" max="10750" width="14.140625" style="6" customWidth="1"/>
    <col min="10751" max="10751" width="14.140625" style="6" bestFit="1" customWidth="1"/>
    <col min="10752" max="10752" width="14.140625" style="6" customWidth="1"/>
    <col min="10753" max="10755" width="9.140625" style="6"/>
    <col min="10756" max="10756" width="12.42578125" style="6" bestFit="1" customWidth="1"/>
    <col min="10757" max="10759" width="9.140625" style="6"/>
    <col min="10760" max="10760" width="10.140625" style="6" bestFit="1" customWidth="1"/>
    <col min="10761" max="10990" width="9.140625" style="6"/>
    <col min="10991" max="10991" width="12.42578125" style="6" bestFit="1" customWidth="1"/>
    <col min="10992" max="10992" width="20" style="6" bestFit="1" customWidth="1"/>
    <col min="10993" max="10993" width="11.140625" style="6" bestFit="1" customWidth="1"/>
    <col min="10994" max="10994" width="48" style="6" customWidth="1"/>
    <col min="10995" max="10995" width="13.140625" style="6" bestFit="1" customWidth="1"/>
    <col min="10996" max="10996" width="16" style="6" customWidth="1"/>
    <col min="10997" max="10997" width="10.7109375" style="6" customWidth="1"/>
    <col min="10998" max="10999" width="12.7109375" style="6" bestFit="1" customWidth="1"/>
    <col min="11000" max="11000" width="11.28515625" style="6" bestFit="1" customWidth="1"/>
    <col min="11001" max="11001" width="12.85546875" style="6" bestFit="1" customWidth="1"/>
    <col min="11002" max="11002" width="14.140625" style="6" bestFit="1" customWidth="1"/>
    <col min="11003" max="11006" width="14.140625" style="6" customWidth="1"/>
    <col min="11007" max="11007" width="14.140625" style="6" bestFit="1" customWidth="1"/>
    <col min="11008" max="11008" width="14.140625" style="6" customWidth="1"/>
    <col min="11009" max="11011" width="9.140625" style="6"/>
    <col min="11012" max="11012" width="12.42578125" style="6" bestFit="1" customWidth="1"/>
    <col min="11013" max="11015" width="9.140625" style="6"/>
    <col min="11016" max="11016" width="10.140625" style="6" bestFit="1" customWidth="1"/>
    <col min="11017" max="11246" width="9.140625" style="6"/>
    <col min="11247" max="11247" width="12.42578125" style="6" bestFit="1" customWidth="1"/>
    <col min="11248" max="11248" width="20" style="6" bestFit="1" customWidth="1"/>
    <col min="11249" max="11249" width="11.140625" style="6" bestFit="1" customWidth="1"/>
    <col min="11250" max="11250" width="48" style="6" customWidth="1"/>
    <col min="11251" max="11251" width="13.140625" style="6" bestFit="1" customWidth="1"/>
    <col min="11252" max="11252" width="16" style="6" customWidth="1"/>
    <col min="11253" max="11253" width="10.7109375" style="6" customWidth="1"/>
    <col min="11254" max="11255" width="12.7109375" style="6" bestFit="1" customWidth="1"/>
    <col min="11256" max="11256" width="11.28515625" style="6" bestFit="1" customWidth="1"/>
    <col min="11257" max="11257" width="12.85546875" style="6" bestFit="1" customWidth="1"/>
    <col min="11258" max="11258" width="14.140625" style="6" bestFit="1" customWidth="1"/>
    <col min="11259" max="11262" width="14.140625" style="6" customWidth="1"/>
    <col min="11263" max="11263" width="14.140625" style="6" bestFit="1" customWidth="1"/>
    <col min="11264" max="11264" width="14.140625" style="6" customWidth="1"/>
    <col min="11265" max="11267" width="9.140625" style="6"/>
    <col min="11268" max="11268" width="12.42578125" style="6" bestFit="1" customWidth="1"/>
    <col min="11269" max="11271" width="9.140625" style="6"/>
    <col min="11272" max="11272" width="10.140625" style="6" bestFit="1" customWidth="1"/>
    <col min="11273" max="11502" width="9.140625" style="6"/>
    <col min="11503" max="11503" width="12.42578125" style="6" bestFit="1" customWidth="1"/>
    <col min="11504" max="11504" width="20" style="6" bestFit="1" customWidth="1"/>
    <col min="11505" max="11505" width="11.140625" style="6" bestFit="1" customWidth="1"/>
    <col min="11506" max="11506" width="48" style="6" customWidth="1"/>
    <col min="11507" max="11507" width="13.140625" style="6" bestFit="1" customWidth="1"/>
    <col min="11508" max="11508" width="16" style="6" customWidth="1"/>
    <col min="11509" max="11509" width="10.7109375" style="6" customWidth="1"/>
    <col min="11510" max="11511" width="12.7109375" style="6" bestFit="1" customWidth="1"/>
    <col min="11512" max="11512" width="11.28515625" style="6" bestFit="1" customWidth="1"/>
    <col min="11513" max="11513" width="12.85546875" style="6" bestFit="1" customWidth="1"/>
    <col min="11514" max="11514" width="14.140625" style="6" bestFit="1" customWidth="1"/>
    <col min="11515" max="11518" width="14.140625" style="6" customWidth="1"/>
    <col min="11519" max="11519" width="14.140625" style="6" bestFit="1" customWidth="1"/>
    <col min="11520" max="11520" width="14.140625" style="6" customWidth="1"/>
    <col min="11521" max="11523" width="9.140625" style="6"/>
    <col min="11524" max="11524" width="12.42578125" style="6" bestFit="1" customWidth="1"/>
    <col min="11525" max="11527" width="9.140625" style="6"/>
    <col min="11528" max="11528" width="10.140625" style="6" bestFit="1" customWidth="1"/>
    <col min="11529" max="11758" width="9.140625" style="6"/>
    <col min="11759" max="11759" width="12.42578125" style="6" bestFit="1" customWidth="1"/>
    <col min="11760" max="11760" width="20" style="6" bestFit="1" customWidth="1"/>
    <col min="11761" max="11761" width="11.140625" style="6" bestFit="1" customWidth="1"/>
    <col min="11762" max="11762" width="48" style="6" customWidth="1"/>
    <col min="11763" max="11763" width="13.140625" style="6" bestFit="1" customWidth="1"/>
    <col min="11764" max="11764" width="16" style="6" customWidth="1"/>
    <col min="11765" max="11765" width="10.7109375" style="6" customWidth="1"/>
    <col min="11766" max="11767" width="12.7109375" style="6" bestFit="1" customWidth="1"/>
    <col min="11768" max="11768" width="11.28515625" style="6" bestFit="1" customWidth="1"/>
    <col min="11769" max="11769" width="12.85546875" style="6" bestFit="1" customWidth="1"/>
    <col min="11770" max="11770" width="14.140625" style="6" bestFit="1" customWidth="1"/>
    <col min="11771" max="11774" width="14.140625" style="6" customWidth="1"/>
    <col min="11775" max="11775" width="14.140625" style="6" bestFit="1" customWidth="1"/>
    <col min="11776" max="11776" width="14.140625" style="6" customWidth="1"/>
    <col min="11777" max="11779" width="9.140625" style="6"/>
    <col min="11780" max="11780" width="12.42578125" style="6" bestFit="1" customWidth="1"/>
    <col min="11781" max="11783" width="9.140625" style="6"/>
    <col min="11784" max="11784" width="10.140625" style="6" bestFit="1" customWidth="1"/>
    <col min="11785" max="12014" width="9.140625" style="6"/>
    <col min="12015" max="12015" width="12.42578125" style="6" bestFit="1" customWidth="1"/>
    <col min="12016" max="12016" width="20" style="6" bestFit="1" customWidth="1"/>
    <col min="12017" max="12017" width="11.140625" style="6" bestFit="1" customWidth="1"/>
    <col min="12018" max="12018" width="48" style="6" customWidth="1"/>
    <col min="12019" max="12019" width="13.140625" style="6" bestFit="1" customWidth="1"/>
    <col min="12020" max="12020" width="16" style="6" customWidth="1"/>
    <col min="12021" max="12021" width="10.7109375" style="6" customWidth="1"/>
    <col min="12022" max="12023" width="12.7109375" style="6" bestFit="1" customWidth="1"/>
    <col min="12024" max="12024" width="11.28515625" style="6" bestFit="1" customWidth="1"/>
    <col min="12025" max="12025" width="12.85546875" style="6" bestFit="1" customWidth="1"/>
    <col min="12026" max="12026" width="14.140625" style="6" bestFit="1" customWidth="1"/>
    <col min="12027" max="12030" width="14.140625" style="6" customWidth="1"/>
    <col min="12031" max="12031" width="14.140625" style="6" bestFit="1" customWidth="1"/>
    <col min="12032" max="12032" width="14.140625" style="6" customWidth="1"/>
    <col min="12033" max="12035" width="9.140625" style="6"/>
    <col min="12036" max="12036" width="12.42578125" style="6" bestFit="1" customWidth="1"/>
    <col min="12037" max="12039" width="9.140625" style="6"/>
    <col min="12040" max="12040" width="10.140625" style="6" bestFit="1" customWidth="1"/>
    <col min="12041" max="12270" width="9.140625" style="6"/>
    <col min="12271" max="12271" width="12.42578125" style="6" bestFit="1" customWidth="1"/>
    <col min="12272" max="12272" width="20" style="6" bestFit="1" customWidth="1"/>
    <col min="12273" max="12273" width="11.140625" style="6" bestFit="1" customWidth="1"/>
    <col min="12274" max="12274" width="48" style="6" customWidth="1"/>
    <col min="12275" max="12275" width="13.140625" style="6" bestFit="1" customWidth="1"/>
    <col min="12276" max="12276" width="16" style="6" customWidth="1"/>
    <col min="12277" max="12277" width="10.7109375" style="6" customWidth="1"/>
    <col min="12278" max="12279" width="12.7109375" style="6" bestFit="1" customWidth="1"/>
    <col min="12280" max="12280" width="11.28515625" style="6" bestFit="1" customWidth="1"/>
    <col min="12281" max="12281" width="12.85546875" style="6" bestFit="1" customWidth="1"/>
    <col min="12282" max="12282" width="14.140625" style="6" bestFit="1" customWidth="1"/>
    <col min="12283" max="12286" width="14.140625" style="6" customWidth="1"/>
    <col min="12287" max="12287" width="14.140625" style="6" bestFit="1" customWidth="1"/>
    <col min="12288" max="12288" width="14.140625" style="6" customWidth="1"/>
    <col min="12289" max="12291" width="9.140625" style="6"/>
    <col min="12292" max="12292" width="12.42578125" style="6" bestFit="1" customWidth="1"/>
    <col min="12293" max="12295" width="9.140625" style="6"/>
    <col min="12296" max="12296" width="10.140625" style="6" bestFit="1" customWidth="1"/>
    <col min="12297" max="12526" width="9.140625" style="6"/>
    <col min="12527" max="12527" width="12.42578125" style="6" bestFit="1" customWidth="1"/>
    <col min="12528" max="12528" width="20" style="6" bestFit="1" customWidth="1"/>
    <col min="12529" max="12529" width="11.140625" style="6" bestFit="1" customWidth="1"/>
    <col min="12530" max="12530" width="48" style="6" customWidth="1"/>
    <col min="12531" max="12531" width="13.140625" style="6" bestFit="1" customWidth="1"/>
    <col min="12532" max="12532" width="16" style="6" customWidth="1"/>
    <col min="12533" max="12533" width="10.7109375" style="6" customWidth="1"/>
    <col min="12534" max="12535" width="12.7109375" style="6" bestFit="1" customWidth="1"/>
    <col min="12536" max="12536" width="11.28515625" style="6" bestFit="1" customWidth="1"/>
    <col min="12537" max="12537" width="12.85546875" style="6" bestFit="1" customWidth="1"/>
    <col min="12538" max="12538" width="14.140625" style="6" bestFit="1" customWidth="1"/>
    <col min="12539" max="12542" width="14.140625" style="6" customWidth="1"/>
    <col min="12543" max="12543" width="14.140625" style="6" bestFit="1" customWidth="1"/>
    <col min="12544" max="12544" width="14.140625" style="6" customWidth="1"/>
    <col min="12545" max="12547" width="9.140625" style="6"/>
    <col min="12548" max="12548" width="12.42578125" style="6" bestFit="1" customWidth="1"/>
    <col min="12549" max="12551" width="9.140625" style="6"/>
    <col min="12552" max="12552" width="10.140625" style="6" bestFit="1" customWidth="1"/>
    <col min="12553" max="12782" width="9.140625" style="6"/>
    <col min="12783" max="12783" width="12.42578125" style="6" bestFit="1" customWidth="1"/>
    <col min="12784" max="12784" width="20" style="6" bestFit="1" customWidth="1"/>
    <col min="12785" max="12785" width="11.140625" style="6" bestFit="1" customWidth="1"/>
    <col min="12786" max="12786" width="48" style="6" customWidth="1"/>
    <col min="12787" max="12787" width="13.140625" style="6" bestFit="1" customWidth="1"/>
    <col min="12788" max="12788" width="16" style="6" customWidth="1"/>
    <col min="12789" max="12789" width="10.7109375" style="6" customWidth="1"/>
    <col min="12790" max="12791" width="12.7109375" style="6" bestFit="1" customWidth="1"/>
    <col min="12792" max="12792" width="11.28515625" style="6" bestFit="1" customWidth="1"/>
    <col min="12793" max="12793" width="12.85546875" style="6" bestFit="1" customWidth="1"/>
    <col min="12794" max="12794" width="14.140625" style="6" bestFit="1" customWidth="1"/>
    <col min="12795" max="12798" width="14.140625" style="6" customWidth="1"/>
    <col min="12799" max="12799" width="14.140625" style="6" bestFit="1" customWidth="1"/>
    <col min="12800" max="12800" width="14.140625" style="6" customWidth="1"/>
    <col min="12801" max="12803" width="9.140625" style="6"/>
    <col min="12804" max="12804" width="12.42578125" style="6" bestFit="1" customWidth="1"/>
    <col min="12805" max="12807" width="9.140625" style="6"/>
    <col min="12808" max="12808" width="10.140625" style="6" bestFit="1" customWidth="1"/>
    <col min="12809" max="13038" width="9.140625" style="6"/>
    <col min="13039" max="13039" width="12.42578125" style="6" bestFit="1" customWidth="1"/>
    <col min="13040" max="13040" width="20" style="6" bestFit="1" customWidth="1"/>
    <col min="13041" max="13041" width="11.140625" style="6" bestFit="1" customWidth="1"/>
    <col min="13042" max="13042" width="48" style="6" customWidth="1"/>
    <col min="13043" max="13043" width="13.140625" style="6" bestFit="1" customWidth="1"/>
    <col min="13044" max="13044" width="16" style="6" customWidth="1"/>
    <col min="13045" max="13045" width="10.7109375" style="6" customWidth="1"/>
    <col min="13046" max="13047" width="12.7109375" style="6" bestFit="1" customWidth="1"/>
    <col min="13048" max="13048" width="11.28515625" style="6" bestFit="1" customWidth="1"/>
    <col min="13049" max="13049" width="12.85546875" style="6" bestFit="1" customWidth="1"/>
    <col min="13050" max="13050" width="14.140625" style="6" bestFit="1" customWidth="1"/>
    <col min="13051" max="13054" width="14.140625" style="6" customWidth="1"/>
    <col min="13055" max="13055" width="14.140625" style="6" bestFit="1" customWidth="1"/>
    <col min="13056" max="13056" width="14.140625" style="6" customWidth="1"/>
    <col min="13057" max="13059" width="9.140625" style="6"/>
    <col min="13060" max="13060" width="12.42578125" style="6" bestFit="1" customWidth="1"/>
    <col min="13061" max="13063" width="9.140625" style="6"/>
    <col min="13064" max="13064" width="10.140625" style="6" bestFit="1" customWidth="1"/>
    <col min="13065" max="13294" width="9.140625" style="6"/>
    <col min="13295" max="13295" width="12.42578125" style="6" bestFit="1" customWidth="1"/>
    <col min="13296" max="13296" width="20" style="6" bestFit="1" customWidth="1"/>
    <col min="13297" max="13297" width="11.140625" style="6" bestFit="1" customWidth="1"/>
    <col min="13298" max="13298" width="48" style="6" customWidth="1"/>
    <col min="13299" max="13299" width="13.140625" style="6" bestFit="1" customWidth="1"/>
    <col min="13300" max="13300" width="16" style="6" customWidth="1"/>
    <col min="13301" max="13301" width="10.7109375" style="6" customWidth="1"/>
    <col min="13302" max="13303" width="12.7109375" style="6" bestFit="1" customWidth="1"/>
    <col min="13304" max="13304" width="11.28515625" style="6" bestFit="1" customWidth="1"/>
    <col min="13305" max="13305" width="12.85546875" style="6" bestFit="1" customWidth="1"/>
    <col min="13306" max="13306" width="14.140625" style="6" bestFit="1" customWidth="1"/>
    <col min="13307" max="13310" width="14.140625" style="6" customWidth="1"/>
    <col min="13311" max="13311" width="14.140625" style="6" bestFit="1" customWidth="1"/>
    <col min="13312" max="13312" width="14.140625" style="6" customWidth="1"/>
    <col min="13313" max="13315" width="9.140625" style="6"/>
    <col min="13316" max="13316" width="12.42578125" style="6" bestFit="1" customWidth="1"/>
    <col min="13317" max="13319" width="9.140625" style="6"/>
    <col min="13320" max="13320" width="10.140625" style="6" bestFit="1" customWidth="1"/>
    <col min="13321" max="13550" width="9.140625" style="6"/>
    <col min="13551" max="13551" width="12.42578125" style="6" bestFit="1" customWidth="1"/>
    <col min="13552" max="13552" width="20" style="6" bestFit="1" customWidth="1"/>
    <col min="13553" max="13553" width="11.140625" style="6" bestFit="1" customWidth="1"/>
    <col min="13554" max="13554" width="48" style="6" customWidth="1"/>
    <col min="13555" max="13555" width="13.140625" style="6" bestFit="1" customWidth="1"/>
    <col min="13556" max="13556" width="16" style="6" customWidth="1"/>
    <col min="13557" max="13557" width="10.7109375" style="6" customWidth="1"/>
    <col min="13558" max="13559" width="12.7109375" style="6" bestFit="1" customWidth="1"/>
    <col min="13560" max="13560" width="11.28515625" style="6" bestFit="1" customWidth="1"/>
    <col min="13561" max="13561" width="12.85546875" style="6" bestFit="1" customWidth="1"/>
    <col min="13562" max="13562" width="14.140625" style="6" bestFit="1" customWidth="1"/>
    <col min="13563" max="13566" width="14.140625" style="6" customWidth="1"/>
    <col min="13567" max="13567" width="14.140625" style="6" bestFit="1" customWidth="1"/>
    <col min="13568" max="13568" width="14.140625" style="6" customWidth="1"/>
    <col min="13569" max="13571" width="9.140625" style="6"/>
    <col min="13572" max="13572" width="12.42578125" style="6" bestFit="1" customWidth="1"/>
    <col min="13573" max="13575" width="9.140625" style="6"/>
    <col min="13576" max="13576" width="10.140625" style="6" bestFit="1" customWidth="1"/>
    <col min="13577" max="13806" width="9.140625" style="6"/>
    <col min="13807" max="13807" width="12.42578125" style="6" bestFit="1" customWidth="1"/>
    <col min="13808" max="13808" width="20" style="6" bestFit="1" customWidth="1"/>
    <col min="13809" max="13809" width="11.140625" style="6" bestFit="1" customWidth="1"/>
    <col min="13810" max="13810" width="48" style="6" customWidth="1"/>
    <col min="13811" max="13811" width="13.140625" style="6" bestFit="1" customWidth="1"/>
    <col min="13812" max="13812" width="16" style="6" customWidth="1"/>
    <col min="13813" max="13813" width="10.7109375" style="6" customWidth="1"/>
    <col min="13814" max="13815" width="12.7109375" style="6" bestFit="1" customWidth="1"/>
    <col min="13816" max="13816" width="11.28515625" style="6" bestFit="1" customWidth="1"/>
    <col min="13817" max="13817" width="12.85546875" style="6" bestFit="1" customWidth="1"/>
    <col min="13818" max="13818" width="14.140625" style="6" bestFit="1" customWidth="1"/>
    <col min="13819" max="13822" width="14.140625" style="6" customWidth="1"/>
    <col min="13823" max="13823" width="14.140625" style="6" bestFit="1" customWidth="1"/>
    <col min="13824" max="13824" width="14.140625" style="6" customWidth="1"/>
    <col min="13825" max="13827" width="9.140625" style="6"/>
    <col min="13828" max="13828" width="12.42578125" style="6" bestFit="1" customWidth="1"/>
    <col min="13829" max="13831" width="9.140625" style="6"/>
    <col min="13832" max="13832" width="10.140625" style="6" bestFit="1" customWidth="1"/>
    <col min="13833" max="14062" width="9.140625" style="6"/>
    <col min="14063" max="14063" width="12.42578125" style="6" bestFit="1" customWidth="1"/>
    <col min="14064" max="14064" width="20" style="6" bestFit="1" customWidth="1"/>
    <col min="14065" max="14065" width="11.140625" style="6" bestFit="1" customWidth="1"/>
    <col min="14066" max="14066" width="48" style="6" customWidth="1"/>
    <col min="14067" max="14067" width="13.140625" style="6" bestFit="1" customWidth="1"/>
    <col min="14068" max="14068" width="16" style="6" customWidth="1"/>
    <col min="14069" max="14069" width="10.7109375" style="6" customWidth="1"/>
    <col min="14070" max="14071" width="12.7109375" style="6" bestFit="1" customWidth="1"/>
    <col min="14072" max="14072" width="11.28515625" style="6" bestFit="1" customWidth="1"/>
    <col min="14073" max="14073" width="12.85546875" style="6" bestFit="1" customWidth="1"/>
    <col min="14074" max="14074" width="14.140625" style="6" bestFit="1" customWidth="1"/>
    <col min="14075" max="14078" width="14.140625" style="6" customWidth="1"/>
    <col min="14079" max="14079" width="14.140625" style="6" bestFit="1" customWidth="1"/>
    <col min="14080" max="14080" width="14.140625" style="6" customWidth="1"/>
    <col min="14081" max="14083" width="9.140625" style="6"/>
    <col min="14084" max="14084" width="12.42578125" style="6" bestFit="1" customWidth="1"/>
    <col min="14085" max="14087" width="9.140625" style="6"/>
    <col min="14088" max="14088" width="10.140625" style="6" bestFit="1" customWidth="1"/>
    <col min="14089" max="14318" width="9.140625" style="6"/>
    <col min="14319" max="14319" width="12.42578125" style="6" bestFit="1" customWidth="1"/>
    <col min="14320" max="14320" width="20" style="6" bestFit="1" customWidth="1"/>
    <col min="14321" max="14321" width="11.140625" style="6" bestFit="1" customWidth="1"/>
    <col min="14322" max="14322" width="48" style="6" customWidth="1"/>
    <col min="14323" max="14323" width="13.140625" style="6" bestFit="1" customWidth="1"/>
    <col min="14324" max="14324" width="16" style="6" customWidth="1"/>
    <col min="14325" max="14325" width="10.7109375" style="6" customWidth="1"/>
    <col min="14326" max="14327" width="12.7109375" style="6" bestFit="1" customWidth="1"/>
    <col min="14328" max="14328" width="11.28515625" style="6" bestFit="1" customWidth="1"/>
    <col min="14329" max="14329" width="12.85546875" style="6" bestFit="1" customWidth="1"/>
    <col min="14330" max="14330" width="14.140625" style="6" bestFit="1" customWidth="1"/>
    <col min="14331" max="14334" width="14.140625" style="6" customWidth="1"/>
    <col min="14335" max="14335" width="14.140625" style="6" bestFit="1" customWidth="1"/>
    <col min="14336" max="14336" width="14.140625" style="6" customWidth="1"/>
    <col min="14337" max="14339" width="9.140625" style="6"/>
    <col min="14340" max="14340" width="12.42578125" style="6" bestFit="1" customWidth="1"/>
    <col min="14341" max="14343" width="9.140625" style="6"/>
    <col min="14344" max="14344" width="10.140625" style="6" bestFit="1" customWidth="1"/>
    <col min="14345" max="14574" width="9.140625" style="6"/>
    <col min="14575" max="14575" width="12.42578125" style="6" bestFit="1" customWidth="1"/>
    <col min="14576" max="14576" width="20" style="6" bestFit="1" customWidth="1"/>
    <col min="14577" max="14577" width="11.140625" style="6" bestFit="1" customWidth="1"/>
    <col min="14578" max="14578" width="48" style="6" customWidth="1"/>
    <col min="14579" max="14579" width="13.140625" style="6" bestFit="1" customWidth="1"/>
    <col min="14580" max="14580" width="16" style="6" customWidth="1"/>
    <col min="14581" max="14581" width="10.7109375" style="6" customWidth="1"/>
    <col min="14582" max="14583" width="12.7109375" style="6" bestFit="1" customWidth="1"/>
    <col min="14584" max="14584" width="11.28515625" style="6" bestFit="1" customWidth="1"/>
    <col min="14585" max="14585" width="12.85546875" style="6" bestFit="1" customWidth="1"/>
    <col min="14586" max="14586" width="14.140625" style="6" bestFit="1" customWidth="1"/>
    <col min="14587" max="14590" width="14.140625" style="6" customWidth="1"/>
    <col min="14591" max="14591" width="14.140625" style="6" bestFit="1" customWidth="1"/>
    <col min="14592" max="14592" width="14.140625" style="6" customWidth="1"/>
    <col min="14593" max="14595" width="9.140625" style="6"/>
    <col min="14596" max="14596" width="12.42578125" style="6" bestFit="1" customWidth="1"/>
    <col min="14597" max="14599" width="9.140625" style="6"/>
    <col min="14600" max="14600" width="10.140625" style="6" bestFit="1" customWidth="1"/>
    <col min="14601" max="14830" width="9.140625" style="6"/>
    <col min="14831" max="14831" width="12.42578125" style="6" bestFit="1" customWidth="1"/>
    <col min="14832" max="14832" width="20" style="6" bestFit="1" customWidth="1"/>
    <col min="14833" max="14833" width="11.140625" style="6" bestFit="1" customWidth="1"/>
    <col min="14834" max="14834" width="48" style="6" customWidth="1"/>
    <col min="14835" max="14835" width="13.140625" style="6" bestFit="1" customWidth="1"/>
    <col min="14836" max="14836" width="16" style="6" customWidth="1"/>
    <col min="14837" max="14837" width="10.7109375" style="6" customWidth="1"/>
    <col min="14838" max="14839" width="12.7109375" style="6" bestFit="1" customWidth="1"/>
    <col min="14840" max="14840" width="11.28515625" style="6" bestFit="1" customWidth="1"/>
    <col min="14841" max="14841" width="12.85546875" style="6" bestFit="1" customWidth="1"/>
    <col min="14842" max="14842" width="14.140625" style="6" bestFit="1" customWidth="1"/>
    <col min="14843" max="14846" width="14.140625" style="6" customWidth="1"/>
    <col min="14847" max="14847" width="14.140625" style="6" bestFit="1" customWidth="1"/>
    <col min="14848" max="14848" width="14.140625" style="6" customWidth="1"/>
    <col min="14849" max="14851" width="9.140625" style="6"/>
    <col min="14852" max="14852" width="12.42578125" style="6" bestFit="1" customWidth="1"/>
    <col min="14853" max="14855" width="9.140625" style="6"/>
    <col min="14856" max="14856" width="10.140625" style="6" bestFit="1" customWidth="1"/>
    <col min="14857" max="15086" width="9.140625" style="6"/>
    <col min="15087" max="15087" width="12.42578125" style="6" bestFit="1" customWidth="1"/>
    <col min="15088" max="15088" width="20" style="6" bestFit="1" customWidth="1"/>
    <col min="15089" max="15089" width="11.140625" style="6" bestFit="1" customWidth="1"/>
    <col min="15090" max="15090" width="48" style="6" customWidth="1"/>
    <col min="15091" max="15091" width="13.140625" style="6" bestFit="1" customWidth="1"/>
    <col min="15092" max="15092" width="16" style="6" customWidth="1"/>
    <col min="15093" max="15093" width="10.7109375" style="6" customWidth="1"/>
    <col min="15094" max="15095" width="12.7109375" style="6" bestFit="1" customWidth="1"/>
    <col min="15096" max="15096" width="11.28515625" style="6" bestFit="1" customWidth="1"/>
    <col min="15097" max="15097" width="12.85546875" style="6" bestFit="1" customWidth="1"/>
    <col min="15098" max="15098" width="14.140625" style="6" bestFit="1" customWidth="1"/>
    <col min="15099" max="15102" width="14.140625" style="6" customWidth="1"/>
    <col min="15103" max="15103" width="14.140625" style="6" bestFit="1" customWidth="1"/>
    <col min="15104" max="15104" width="14.140625" style="6" customWidth="1"/>
    <col min="15105" max="15107" width="9.140625" style="6"/>
    <col min="15108" max="15108" width="12.42578125" style="6" bestFit="1" customWidth="1"/>
    <col min="15109" max="15111" width="9.140625" style="6"/>
    <col min="15112" max="15112" width="10.140625" style="6" bestFit="1" customWidth="1"/>
    <col min="15113" max="15342" width="9.140625" style="6"/>
    <col min="15343" max="15343" width="12.42578125" style="6" bestFit="1" customWidth="1"/>
    <col min="15344" max="15344" width="20" style="6" bestFit="1" customWidth="1"/>
    <col min="15345" max="15345" width="11.140625" style="6" bestFit="1" customWidth="1"/>
    <col min="15346" max="15346" width="48" style="6" customWidth="1"/>
    <col min="15347" max="15347" width="13.140625" style="6" bestFit="1" customWidth="1"/>
    <col min="15348" max="15348" width="16" style="6" customWidth="1"/>
    <col min="15349" max="15349" width="10.7109375" style="6" customWidth="1"/>
    <col min="15350" max="15351" width="12.7109375" style="6" bestFit="1" customWidth="1"/>
    <col min="15352" max="15352" width="11.28515625" style="6" bestFit="1" customWidth="1"/>
    <col min="15353" max="15353" width="12.85546875" style="6" bestFit="1" customWidth="1"/>
    <col min="15354" max="15354" width="14.140625" style="6" bestFit="1" customWidth="1"/>
    <col min="15355" max="15358" width="14.140625" style="6" customWidth="1"/>
    <col min="15359" max="15359" width="14.140625" style="6" bestFit="1" customWidth="1"/>
    <col min="15360" max="15360" width="14.140625" style="6" customWidth="1"/>
    <col min="15361" max="15363" width="9.140625" style="6"/>
    <col min="15364" max="15364" width="12.42578125" style="6" bestFit="1" customWidth="1"/>
    <col min="15365" max="15367" width="9.140625" style="6"/>
    <col min="15368" max="15368" width="10.140625" style="6" bestFit="1" customWidth="1"/>
    <col min="15369" max="15598" width="9.140625" style="6"/>
    <col min="15599" max="15599" width="12.42578125" style="6" bestFit="1" customWidth="1"/>
    <col min="15600" max="15600" width="20" style="6" bestFit="1" customWidth="1"/>
    <col min="15601" max="15601" width="11.140625" style="6" bestFit="1" customWidth="1"/>
    <col min="15602" max="15602" width="48" style="6" customWidth="1"/>
    <col min="15603" max="15603" width="13.140625" style="6" bestFit="1" customWidth="1"/>
    <col min="15604" max="15604" width="16" style="6" customWidth="1"/>
    <col min="15605" max="15605" width="10.7109375" style="6" customWidth="1"/>
    <col min="15606" max="15607" width="12.7109375" style="6" bestFit="1" customWidth="1"/>
    <col min="15608" max="15608" width="11.28515625" style="6" bestFit="1" customWidth="1"/>
    <col min="15609" max="15609" width="12.85546875" style="6" bestFit="1" customWidth="1"/>
    <col min="15610" max="15610" width="14.140625" style="6" bestFit="1" customWidth="1"/>
    <col min="15611" max="15614" width="14.140625" style="6" customWidth="1"/>
    <col min="15615" max="15615" width="14.140625" style="6" bestFit="1" customWidth="1"/>
    <col min="15616" max="15616" width="14.140625" style="6" customWidth="1"/>
    <col min="15617" max="15619" width="9.140625" style="6"/>
    <col min="15620" max="15620" width="12.42578125" style="6" bestFit="1" customWidth="1"/>
    <col min="15621" max="15623" width="9.140625" style="6"/>
    <col min="15624" max="15624" width="10.140625" style="6" bestFit="1" customWidth="1"/>
    <col min="15625" max="15854" width="9.140625" style="6"/>
    <col min="15855" max="15855" width="12.42578125" style="6" bestFit="1" customWidth="1"/>
    <col min="15856" max="15856" width="20" style="6" bestFit="1" customWidth="1"/>
    <col min="15857" max="15857" width="11.140625" style="6" bestFit="1" customWidth="1"/>
    <col min="15858" max="15858" width="48" style="6" customWidth="1"/>
    <col min="15859" max="15859" width="13.140625" style="6" bestFit="1" customWidth="1"/>
    <col min="15860" max="15860" width="16" style="6" customWidth="1"/>
    <col min="15861" max="15861" width="10.7109375" style="6" customWidth="1"/>
    <col min="15862" max="15863" width="12.7109375" style="6" bestFit="1" customWidth="1"/>
    <col min="15864" max="15864" width="11.28515625" style="6" bestFit="1" customWidth="1"/>
    <col min="15865" max="15865" width="12.85546875" style="6" bestFit="1" customWidth="1"/>
    <col min="15866" max="15866" width="14.140625" style="6" bestFit="1" customWidth="1"/>
    <col min="15867" max="15870" width="14.140625" style="6" customWidth="1"/>
    <col min="15871" max="15871" width="14.140625" style="6" bestFit="1" customWidth="1"/>
    <col min="15872" max="15872" width="14.140625" style="6" customWidth="1"/>
    <col min="15873" max="15875" width="9.140625" style="6"/>
    <col min="15876" max="15876" width="12.42578125" style="6" bestFit="1" customWidth="1"/>
    <col min="15877" max="15879" width="9.140625" style="6"/>
    <col min="15880" max="15880" width="10.140625" style="6" bestFit="1" customWidth="1"/>
    <col min="15881" max="16110" width="9.140625" style="6"/>
    <col min="16111" max="16111" width="12.42578125" style="6" bestFit="1" customWidth="1"/>
    <col min="16112" max="16112" width="20" style="6" bestFit="1" customWidth="1"/>
    <col min="16113" max="16113" width="11.140625" style="6" bestFit="1" customWidth="1"/>
    <col min="16114" max="16114" width="48" style="6" customWidth="1"/>
    <col min="16115" max="16115" width="13.140625" style="6" bestFit="1" customWidth="1"/>
    <col min="16116" max="16116" width="16" style="6" customWidth="1"/>
    <col min="16117" max="16117" width="10.7109375" style="6" customWidth="1"/>
    <col min="16118" max="16119" width="12.7109375" style="6" bestFit="1" customWidth="1"/>
    <col min="16120" max="16120" width="11.28515625" style="6" bestFit="1" customWidth="1"/>
    <col min="16121" max="16121" width="12.85546875" style="6" bestFit="1" customWidth="1"/>
    <col min="16122" max="16122" width="14.140625" style="6" bestFit="1" customWidth="1"/>
    <col min="16123" max="16126" width="14.140625" style="6" customWidth="1"/>
    <col min="16127" max="16127" width="14.140625" style="6" bestFit="1" customWidth="1"/>
    <col min="16128" max="16128" width="14.140625" style="6" customWidth="1"/>
    <col min="16129" max="16131" width="9.140625" style="6"/>
    <col min="16132" max="16132" width="12.42578125" style="6" bestFit="1" customWidth="1"/>
    <col min="16133" max="16135" width="9.140625" style="6"/>
    <col min="16136" max="16136" width="10.140625" style="6" bestFit="1" customWidth="1"/>
    <col min="16137" max="16384" width="9.140625" style="6"/>
  </cols>
  <sheetData>
    <row r="1" spans="1:7" ht="26.25" customHeight="1">
      <c r="A1" s="4" t="s">
        <v>0</v>
      </c>
      <c r="B1" s="5">
        <f ca="1">TODAY()</f>
        <v>41348</v>
      </c>
      <c r="E1" s="4"/>
      <c r="F1" s="4"/>
      <c r="G1" s="4" t="str">
        <f>IF(ISNUMBER(VLOOKUP(C1,'[1]Local Vol'!$D$4:$H$70,8,FALSE)),VLOOKUP(C1,'[1]Local Vol'!$D$4:$H$70,8,FALSE),"")</f>
        <v/>
      </c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7">
      <c r="A3" s="2">
        <f t="shared" ref="A3:A26" ca="1" si="0">TODAY()</f>
        <v>41348</v>
      </c>
      <c r="B3" s="1" t="s">
        <v>8</v>
      </c>
      <c r="C3" s="1" t="s">
        <v>9</v>
      </c>
      <c r="D3" s="1" t="s">
        <v>10</v>
      </c>
      <c r="E3" s="2">
        <v>41353</v>
      </c>
      <c r="F3" s="3">
        <v>1.1315890351954119E-2</v>
      </c>
      <c r="G3" s="4">
        <f>IF(ISNUMBER(VLOOKUP(C3,'[1]Local Vol'!$D$3:$K$199,8,FALSE)),VLOOKUP(C3,'[1]Local Vol'!$D$4:$K$199,8,FALSE),"")</f>
        <v>-5.8336333152362561E-5</v>
      </c>
    </row>
    <row r="4" spans="1:7">
      <c r="A4" s="2">
        <f t="shared" ca="1" si="0"/>
        <v>41348</v>
      </c>
      <c r="B4" s="1" t="s">
        <v>8</v>
      </c>
      <c r="C4" s="1" t="s">
        <v>11</v>
      </c>
      <c r="D4" s="1" t="s">
        <v>12</v>
      </c>
      <c r="E4" s="2">
        <v>41353</v>
      </c>
      <c r="F4" s="3">
        <v>0.36088724017442186</v>
      </c>
      <c r="G4" s="4">
        <f>IF(ISNUMBER(VLOOKUP(C4,'[1]Local Vol'!$D$3:$K$199,8,FALSE)),VLOOKUP(C4,'[1]Local Vol'!$D$4:$K$199,8,FALSE),"")</f>
        <v>-0.16748519395213074</v>
      </c>
    </row>
    <row r="5" spans="1:7">
      <c r="A5" s="2">
        <f t="shared" ca="1" si="0"/>
        <v>41348</v>
      </c>
      <c r="B5" s="1" t="s">
        <v>8</v>
      </c>
      <c r="C5" s="1" t="s">
        <v>13</v>
      </c>
      <c r="D5" s="1" t="s">
        <v>14</v>
      </c>
      <c r="E5" s="2">
        <v>41353</v>
      </c>
      <c r="F5" s="3">
        <v>1.7249742116698996E-9</v>
      </c>
      <c r="G5" s="4">
        <f>IF(ISNUMBER(VLOOKUP(C5,'[1]Local Vol'!$D$3:$K$199,8,FALSE)),VLOOKUP(C5,'[1]Local Vol'!$D$4:$K$199,8,FALSE),"")</f>
        <v>-1.2735594595481146E-11</v>
      </c>
    </row>
    <row r="6" spans="1:7">
      <c r="A6" s="2">
        <f t="shared" ca="1" si="0"/>
        <v>41348</v>
      </c>
      <c r="B6" s="1" t="s">
        <v>8</v>
      </c>
      <c r="C6" s="1" t="s">
        <v>15</v>
      </c>
      <c r="D6" s="1" t="s">
        <v>14</v>
      </c>
      <c r="E6" s="2">
        <v>41353</v>
      </c>
      <c r="F6" s="3">
        <v>5.9017177959200826E-13</v>
      </c>
      <c r="G6" s="4">
        <f>IF(ISNUMBER(VLOOKUP(C6,'[1]Local Vol'!$D$3:$K$199,8,FALSE)),VLOOKUP(C6,'[1]Local Vol'!$D$4:$K$199,8,FALSE),"")</f>
        <v>-4.6749922863866426E-15</v>
      </c>
    </row>
    <row r="7" spans="1:7">
      <c r="A7" s="2">
        <f t="shared" ca="1" si="0"/>
        <v>41348</v>
      </c>
      <c r="B7" s="1" t="s">
        <v>8</v>
      </c>
      <c r="C7" s="1" t="s">
        <v>16</v>
      </c>
      <c r="D7" s="1" t="s">
        <v>17</v>
      </c>
      <c r="E7" s="2">
        <v>41353</v>
      </c>
      <c r="F7" s="3">
        <v>1.1408471929867394E-12</v>
      </c>
      <c r="G7" s="4">
        <f>IF(ISNUMBER(VLOOKUP(C7,'[1]Local Vol'!$D$3:$K$199,8,FALSE)),VLOOKUP(C7,'[1]Local Vol'!$D$4:$K$199,8,FALSE),"")</f>
        <v>-4.337834997552443E-14</v>
      </c>
    </row>
    <row r="8" spans="1:7">
      <c r="A8" s="2">
        <f t="shared" ca="1" si="0"/>
        <v>41348</v>
      </c>
      <c r="B8" s="1" t="s">
        <v>8</v>
      </c>
      <c r="C8" s="1" t="s">
        <v>18</v>
      </c>
      <c r="D8" s="1" t="s">
        <v>14</v>
      </c>
      <c r="E8" s="2">
        <v>41353</v>
      </c>
      <c r="F8" s="3">
        <v>1.2975311336742716E-16</v>
      </c>
      <c r="G8" s="4">
        <f>IF(ISNUMBER(VLOOKUP(C8,'[1]Local Vol'!$D$3:$K$199,8,FALSE)),VLOOKUP(C8,'[1]Local Vol'!$D$4:$K$199,8,FALSE),"")</f>
        <v>-9.1925621931019942E-19</v>
      </c>
    </row>
    <row r="9" spans="1:7">
      <c r="A9" s="2">
        <f t="shared" ca="1" si="0"/>
        <v>41348</v>
      </c>
      <c r="B9" s="1" t="s">
        <v>8</v>
      </c>
      <c r="C9" s="1" t="s">
        <v>19</v>
      </c>
      <c r="D9" s="1" t="s">
        <v>14</v>
      </c>
      <c r="E9" s="2">
        <v>41353</v>
      </c>
      <c r="F9" s="3">
        <v>4.1096417836016603E-25</v>
      </c>
      <c r="G9" s="4">
        <f>IF(ISNUMBER(VLOOKUP(C9,'[1]Local Vol'!$D$3:$K$199,8,FALSE)),VLOOKUP(C9,'[1]Local Vol'!$D$4:$K$199,8,FALSE),"")</f>
        <v>-3.2414988097306262E-27</v>
      </c>
    </row>
    <row r="10" spans="1:7">
      <c r="A10" s="2">
        <f t="shared" ca="1" si="0"/>
        <v>41348</v>
      </c>
      <c r="B10" s="1" t="s">
        <v>8</v>
      </c>
      <c r="C10" s="1" t="s">
        <v>20</v>
      </c>
      <c r="D10" s="1" t="s">
        <v>14</v>
      </c>
      <c r="E10" s="2">
        <v>41353</v>
      </c>
      <c r="F10" s="3">
        <v>2.4078206945936627E-10</v>
      </c>
      <c r="G10" s="4">
        <f>IF(ISNUMBER(VLOOKUP(C10,'[1]Local Vol'!$D$3:$K$199,8,FALSE)),VLOOKUP(C10,'[1]Local Vol'!$D$4:$K$199,8,FALSE),"")</f>
        <v>-1.6321301898641546E-12</v>
      </c>
    </row>
    <row r="11" spans="1:7">
      <c r="A11" s="2">
        <f t="shared" ca="1" si="0"/>
        <v>41348</v>
      </c>
      <c r="B11" s="1" t="s">
        <v>8</v>
      </c>
      <c r="C11" s="1" t="s">
        <v>21</v>
      </c>
      <c r="D11" s="1" t="s">
        <v>14</v>
      </c>
      <c r="E11" s="2">
        <v>41445</v>
      </c>
      <c r="F11" s="3">
        <v>39.39016157092253</v>
      </c>
      <c r="G11" s="4">
        <f>IF(ISNUMBER(VLOOKUP(C11,'[1]Local Vol'!$D$3:$K$199,8,FALSE)),VLOOKUP(C11,'[1]Local Vol'!$D$4:$K$199,8,FALSE),"")</f>
        <v>-3.128963992267448E-2</v>
      </c>
    </row>
    <row r="12" spans="1:7">
      <c r="A12" s="2">
        <f t="shared" ca="1" si="0"/>
        <v>41348</v>
      </c>
      <c r="B12" s="1" t="s">
        <v>8</v>
      </c>
      <c r="C12" s="1" t="s">
        <v>22</v>
      </c>
      <c r="D12" s="1" t="s">
        <v>23</v>
      </c>
      <c r="E12" s="2">
        <v>41353</v>
      </c>
      <c r="F12" s="3">
        <v>3.7068346296198484</v>
      </c>
      <c r="G12" s="4">
        <f>IF(ISNUMBER(VLOOKUP(C12,'[1]Local Vol'!$D$3:$K$199,8,FALSE)),VLOOKUP(C12,'[1]Local Vol'!$D$4:$K$199,8,FALSE),"")</f>
        <v>0.94575541119085993</v>
      </c>
    </row>
    <row r="13" spans="1:7">
      <c r="A13" s="2">
        <f t="shared" ca="1" si="0"/>
        <v>41348</v>
      </c>
      <c r="B13" s="1" t="s">
        <v>8</v>
      </c>
      <c r="C13" s="1" t="s">
        <v>24</v>
      </c>
      <c r="D13" s="1" t="s">
        <v>14</v>
      </c>
      <c r="E13" s="2">
        <v>41445</v>
      </c>
      <c r="F13" s="3">
        <v>2.2088455484536267</v>
      </c>
      <c r="G13" s="4">
        <f>IF(ISNUMBER(VLOOKUP(C13,'[1]Local Vol'!$D$3:$K$199,8,FALSE)),VLOOKUP(C13,'[1]Local Vol'!$D$4:$K$199,8,FALSE),"")</f>
        <v>-2.5680792641791079E-3</v>
      </c>
    </row>
    <row r="14" spans="1:7">
      <c r="A14" s="2">
        <f t="shared" ca="1" si="0"/>
        <v>41348</v>
      </c>
      <c r="B14" s="1" t="s">
        <v>8</v>
      </c>
      <c r="C14" s="1" t="s">
        <v>25</v>
      </c>
      <c r="D14" s="1" t="s">
        <v>26</v>
      </c>
      <c r="E14" s="2">
        <v>41353</v>
      </c>
      <c r="F14" s="3">
        <v>0</v>
      </c>
      <c r="G14" s="4">
        <f>IF(ISNUMBER(VLOOKUP(C14,'[1]Local Vol'!$D$3:$K$199,8,FALSE)),VLOOKUP(C14,'[1]Local Vol'!$D$4:$K$199,8,FALSE),"")</f>
        <v>0</v>
      </c>
    </row>
    <row r="15" spans="1:7">
      <c r="A15" s="2">
        <f t="shared" ca="1" si="0"/>
        <v>41348</v>
      </c>
      <c r="B15" s="1" t="s">
        <v>8</v>
      </c>
      <c r="C15" s="1" t="s">
        <v>27</v>
      </c>
      <c r="D15" s="1" t="s">
        <v>26</v>
      </c>
      <c r="E15" s="2">
        <v>41445</v>
      </c>
      <c r="F15" s="3">
        <v>0</v>
      </c>
      <c r="G15" s="4">
        <f>IF(ISNUMBER(VLOOKUP(C15,'[1]Local Vol'!$D$3:$K$199,8,FALSE)),VLOOKUP(C15,'[1]Local Vol'!$D$4:$K$199,8,FALSE),"")</f>
        <v>0</v>
      </c>
    </row>
    <row r="16" spans="1:7">
      <c r="A16" s="2">
        <f t="shared" ca="1" si="0"/>
        <v>41348</v>
      </c>
      <c r="B16" s="1" t="s">
        <v>8</v>
      </c>
      <c r="C16" s="1" t="s">
        <v>28</v>
      </c>
      <c r="D16" s="1" t="s">
        <v>14</v>
      </c>
      <c r="E16" s="2">
        <v>41445</v>
      </c>
      <c r="F16" s="3">
        <v>0.39712615675959606</v>
      </c>
      <c r="G16" s="4">
        <f>IF(ISNUMBER(VLOOKUP(C16,'[1]Local Vol'!$D$3:$K$199,8,FALSE)),VLOOKUP(C16,'[1]Local Vol'!$D$4:$K$199,8,FALSE),"")</f>
        <v>-4.9339290070278703E-4</v>
      </c>
    </row>
    <row r="17" spans="1:7">
      <c r="A17" s="2">
        <f t="shared" ca="1" si="0"/>
        <v>41348</v>
      </c>
      <c r="B17" s="1" t="s">
        <v>8</v>
      </c>
      <c r="C17" s="1" t="s">
        <v>29</v>
      </c>
      <c r="D17" s="1" t="s">
        <v>14</v>
      </c>
      <c r="E17" s="2">
        <v>41445</v>
      </c>
      <c r="F17" s="3">
        <v>15.825095741803286</v>
      </c>
      <c r="G17" s="4">
        <f>IF(ISNUMBER(VLOOKUP(C17,'[1]Local Vol'!$D$3:$K$199,8,FALSE)),VLOOKUP(C17,'[1]Local Vol'!$D$4:$K$199,8,FALSE),"")</f>
        <v>-1.5429840891150823E-2</v>
      </c>
    </row>
    <row r="18" spans="1:7">
      <c r="A18" s="2">
        <f t="shared" ca="1" si="0"/>
        <v>41348</v>
      </c>
      <c r="B18" s="1" t="s">
        <v>8</v>
      </c>
      <c r="C18" s="1" t="s">
        <v>30</v>
      </c>
      <c r="D18" s="1" t="s">
        <v>14</v>
      </c>
      <c r="E18" s="2">
        <v>41445</v>
      </c>
      <c r="F18" s="3">
        <v>0.10245398637462327</v>
      </c>
      <c r="G18" s="4">
        <f>IF(ISNUMBER(VLOOKUP(C18,'[1]Local Vol'!$D$3:$K$199,8,FALSE)),VLOOKUP(C18,'[1]Local Vol'!$D$4:$K$199,8,FALSE),"")</f>
        <v>-1.3831090236915699E-4</v>
      </c>
    </row>
    <row r="19" spans="1:7">
      <c r="A19" s="2">
        <f t="shared" ca="1" si="0"/>
        <v>41348</v>
      </c>
      <c r="B19" s="1" t="s">
        <v>8</v>
      </c>
      <c r="C19" s="1" t="s">
        <v>31</v>
      </c>
      <c r="D19" s="1" t="s">
        <v>14</v>
      </c>
      <c r="E19" s="2">
        <v>41353</v>
      </c>
      <c r="F19" s="3">
        <v>1.435702926755214E-12</v>
      </c>
      <c r="G19" s="4">
        <f>IF(ISNUMBER(VLOOKUP(C19,'[1]Local Vol'!$D$3:$K$199,8,FALSE)),VLOOKUP(C19,'[1]Local Vol'!$D$4:$K$199,8,FALSE),"")</f>
        <v>-1.0104028049601614E-14</v>
      </c>
    </row>
    <row r="20" spans="1:7">
      <c r="A20" s="2">
        <f t="shared" ca="1" si="0"/>
        <v>41348</v>
      </c>
      <c r="B20" s="1" t="s">
        <v>8</v>
      </c>
      <c r="C20" s="1" t="s">
        <v>32</v>
      </c>
      <c r="D20" s="1" t="s">
        <v>14</v>
      </c>
      <c r="E20" s="2">
        <v>41536</v>
      </c>
      <c r="F20" s="3">
        <v>136.39174471993368</v>
      </c>
      <c r="G20" s="4">
        <f>IF(ISNUMBER(VLOOKUP(C20,'[1]Local Vol'!$D$3:$K$199,8,FALSE)),VLOOKUP(C20,'[1]Local Vol'!$D$4:$K$199,8,FALSE),"")</f>
        <v>-4.6545044558391396E-2</v>
      </c>
    </row>
    <row r="21" spans="1:7">
      <c r="A21" s="2">
        <f t="shared" ca="1" si="0"/>
        <v>41348</v>
      </c>
      <c r="B21" s="1" t="s">
        <v>8</v>
      </c>
      <c r="C21" s="1" t="s">
        <v>33</v>
      </c>
      <c r="D21" s="1" t="s">
        <v>14</v>
      </c>
      <c r="E21" s="2">
        <v>41353</v>
      </c>
      <c r="F21" s="3">
        <v>2.4077813405300609E-10</v>
      </c>
      <c r="G21" s="4">
        <f>IF(ISNUMBER(VLOOKUP(C21,'[1]Local Vol'!$D$3:$K$199,8,FALSE)),VLOOKUP(C21,'[1]Local Vol'!$D$4:$K$199,8,FALSE),"")</f>
        <v>-1.632101233595863E-12</v>
      </c>
    </row>
    <row r="22" spans="1:7">
      <c r="A22" s="2">
        <f t="shared" ca="1" si="0"/>
        <v>41348</v>
      </c>
      <c r="B22" s="1" t="s">
        <v>8</v>
      </c>
      <c r="C22" s="1" t="s">
        <v>34</v>
      </c>
      <c r="D22" s="1" t="s">
        <v>14</v>
      </c>
      <c r="E22" s="2">
        <v>41388</v>
      </c>
      <c r="F22" s="3">
        <v>9.4692749037952613</v>
      </c>
      <c r="G22" s="4">
        <f>IF(ISNUMBER(VLOOKUP(C22,'[1]Local Vol'!$D$3:$K$199,8,FALSE)),VLOOKUP(C22,'[1]Local Vol'!$D$4:$K$199,8,FALSE),"")</f>
        <v>-6.3591709419397846E-2</v>
      </c>
    </row>
    <row r="23" spans="1:7">
      <c r="A23" s="2">
        <f t="shared" ca="1" si="0"/>
        <v>41348</v>
      </c>
      <c r="B23" s="1" t="s">
        <v>8</v>
      </c>
      <c r="C23" s="1" t="s">
        <v>35</v>
      </c>
      <c r="D23" s="1" t="s">
        <v>14</v>
      </c>
      <c r="E23" s="2">
        <v>41536</v>
      </c>
      <c r="F23" s="3">
        <v>197.38770226730787</v>
      </c>
      <c r="G23" s="4">
        <f>IF(ISNUMBER(VLOOKUP(C23,'[1]Local Vol'!$D$3:$K$199,8,FALSE)),VLOOKUP(C23,'[1]Local Vol'!$D$4:$K$199,8,FALSE),"")</f>
        <v>-7.4289244727412135E-2</v>
      </c>
    </row>
    <row r="24" spans="1:7">
      <c r="A24" s="2">
        <f t="shared" ca="1" si="0"/>
        <v>41348</v>
      </c>
      <c r="B24" s="1" t="s">
        <v>8</v>
      </c>
      <c r="C24" s="1" t="s">
        <v>36</v>
      </c>
      <c r="D24" s="1" t="s">
        <v>17</v>
      </c>
      <c r="E24" s="2">
        <v>41353</v>
      </c>
      <c r="F24" s="3">
        <v>4.8784681476479441E-7</v>
      </c>
      <c r="G24" s="4">
        <f>IF(ISNUMBER(VLOOKUP(C24,'[1]Local Vol'!$D$3:$K$199,8,FALSE)),VLOOKUP(C24,'[1]Local Vol'!$D$4:$K$199,8,FALSE),"")</f>
        <v>-1.4661545478292643E-8</v>
      </c>
    </row>
    <row r="25" spans="1:7">
      <c r="A25" s="2">
        <f t="shared" ca="1" si="0"/>
        <v>41348</v>
      </c>
      <c r="B25" s="1" t="s">
        <v>8</v>
      </c>
      <c r="C25" s="1" t="s">
        <v>37</v>
      </c>
      <c r="D25" s="1" t="s">
        <v>17</v>
      </c>
      <c r="E25" s="2">
        <v>41353</v>
      </c>
      <c r="F25" s="3">
        <v>1.7622793899690544E-7</v>
      </c>
      <c r="G25" s="4">
        <f>IF(ISNUMBER(VLOOKUP(C25,'[1]Local Vol'!$D$3:$K$199,8,FALSE)),VLOOKUP(C25,'[1]Local Vol'!$D$4:$K$199,8,FALSE),"")</f>
        <v>-5.3682803323400071E-9</v>
      </c>
    </row>
    <row r="26" spans="1:7">
      <c r="A26" s="2">
        <f t="shared" ca="1" si="0"/>
        <v>41348</v>
      </c>
      <c r="B26" s="1" t="s">
        <v>8</v>
      </c>
      <c r="C26" s="1" t="s">
        <v>38</v>
      </c>
      <c r="D26" s="1" t="s">
        <v>14</v>
      </c>
      <c r="E26" s="2">
        <v>41536</v>
      </c>
      <c r="F26" s="3">
        <v>73.800406107960782</v>
      </c>
      <c r="G26" s="4">
        <f>IF(ISNUMBER(VLOOKUP(C26,'[1]Local Vol'!$D$3:$K$199,8,FALSE)),VLOOKUP(C26,'[1]Local Vol'!$D$4:$K$199,8,FALSE),"")</f>
        <v>-3.1555380482311705E-2</v>
      </c>
    </row>
    <row r="27" spans="1:7">
      <c r="A27" s="2">
        <f t="shared" ref="A27:A78" ca="1" si="1">TODAY()</f>
        <v>41348</v>
      </c>
      <c r="B27" s="1" t="s">
        <v>8</v>
      </c>
      <c r="C27" s="1" t="s">
        <v>39</v>
      </c>
      <c r="D27" s="1" t="s">
        <v>40</v>
      </c>
      <c r="E27" s="2">
        <v>41445</v>
      </c>
      <c r="F27" s="3">
        <v>0.18445829284864423</v>
      </c>
      <c r="G27" s="4">
        <f>IF(ISNUMBER(VLOOKUP(C27,'[1]Local Vol'!$D$3:$K$199,8,FALSE)),VLOOKUP(C27,'[1]Local Vol'!$D$4:$K$199,8,FALSE),"")</f>
        <v>-3.7749287209514419E-2</v>
      </c>
    </row>
    <row r="28" spans="1:7">
      <c r="A28" s="2">
        <f t="shared" ca="1" si="1"/>
        <v>41348</v>
      </c>
      <c r="B28" s="1" t="s">
        <v>8</v>
      </c>
      <c r="C28" s="1" t="s">
        <v>41</v>
      </c>
      <c r="D28" s="1" t="s">
        <v>42</v>
      </c>
      <c r="E28" s="2">
        <v>41430</v>
      </c>
      <c r="F28" s="3">
        <v>49.755046060076779</v>
      </c>
      <c r="G28" s="4">
        <f>IF(ISNUMBER(VLOOKUP(C28,'[1]Local Vol'!$D$3:$K$199,8,FALSE)),VLOOKUP(C28,'[1]Local Vol'!$D$4:$K$199,8,FALSE),"")</f>
        <v>-0.1666382554302796</v>
      </c>
    </row>
    <row r="29" spans="1:7">
      <c r="A29" s="2">
        <f t="shared" ca="1" si="1"/>
        <v>41348</v>
      </c>
      <c r="B29" s="1" t="s">
        <v>8</v>
      </c>
      <c r="C29" s="1" t="s">
        <v>43</v>
      </c>
      <c r="D29" s="1" t="s">
        <v>14</v>
      </c>
      <c r="E29" s="2">
        <v>41627</v>
      </c>
      <c r="F29" s="3">
        <v>31.409976536432161</v>
      </c>
      <c r="G29" s="4">
        <f>IF(ISNUMBER(VLOOKUP(C29,'[1]Local Vol'!$D$3:$K$199,8,FALSE)),VLOOKUP(C29,'[1]Local Vol'!$D$4:$K$199,8,FALSE),"")</f>
        <v>-1.3288281688672002E-2</v>
      </c>
    </row>
    <row r="30" spans="1:7">
      <c r="A30" s="2">
        <f t="shared" ca="1" si="1"/>
        <v>41348</v>
      </c>
      <c r="B30" s="1" t="s">
        <v>8</v>
      </c>
      <c r="C30" s="1" t="s">
        <v>45</v>
      </c>
      <c r="D30" s="1" t="s">
        <v>14</v>
      </c>
      <c r="E30" s="2">
        <v>41627</v>
      </c>
      <c r="F30" s="3">
        <v>17.888647608315409</v>
      </c>
      <c r="G30" s="4">
        <f>IF(ISNUMBER(VLOOKUP(C30,'[1]Local Vol'!$D$3:$K$199,8,FALSE)),VLOOKUP(C30,'[1]Local Vol'!$D$4:$K$199,8,FALSE),"")</f>
        <v>-8.4432031355103545E-3</v>
      </c>
    </row>
    <row r="31" spans="1:7">
      <c r="A31" s="2">
        <f t="shared" ca="1" si="1"/>
        <v>41348</v>
      </c>
      <c r="B31" s="1" t="s">
        <v>8</v>
      </c>
      <c r="C31" s="1" t="s">
        <v>46</v>
      </c>
      <c r="D31" s="1" t="s">
        <v>42</v>
      </c>
      <c r="E31" s="2">
        <v>41472</v>
      </c>
      <c r="F31" s="3">
        <v>104.51482336105093</v>
      </c>
      <c r="G31" s="4">
        <f>IF(ISNUMBER(VLOOKUP(C31,'[1]Local Vol'!$D$3:$K$199,8,FALSE)),VLOOKUP(C31,'[1]Local Vol'!$D$4:$K$199,8,FALSE),"")</f>
        <v>-0.21266327152322373</v>
      </c>
    </row>
    <row r="32" spans="1:7">
      <c r="A32" s="2">
        <f t="shared" ca="1" si="1"/>
        <v>41348</v>
      </c>
      <c r="B32" s="1" t="s">
        <v>8</v>
      </c>
      <c r="C32" s="1" t="s">
        <v>47</v>
      </c>
      <c r="D32" s="1" t="s">
        <v>14</v>
      </c>
      <c r="E32" s="2">
        <v>41627</v>
      </c>
      <c r="F32" s="3">
        <v>384.59625794356361</v>
      </c>
      <c r="G32" s="4">
        <f>IF(ISNUMBER(VLOOKUP(C32,'[1]Local Vol'!$D$3:$K$199,8,FALSE)),VLOOKUP(C32,'[1]Local Vol'!$D$4:$K$199,8,FALSE),"")</f>
        <v>-9.9790230724331408E-2</v>
      </c>
    </row>
    <row r="33" spans="1:7">
      <c r="A33" s="2">
        <f t="shared" ca="1" si="1"/>
        <v>41348</v>
      </c>
      <c r="B33" s="1" t="s">
        <v>8</v>
      </c>
      <c r="C33" s="1" t="s">
        <v>48</v>
      </c>
      <c r="D33" s="1" t="s">
        <v>49</v>
      </c>
      <c r="E33" s="2">
        <v>41351</v>
      </c>
      <c r="F33" s="3">
        <v>-3.99966</v>
      </c>
      <c r="G33" s="4">
        <f>IF(ISNUMBER(VLOOKUP(C33,'[1]Local Vol'!$D$3:$K$199,8,FALSE)),VLOOKUP(C33,'[1]Local Vol'!$D$4:$K$199,8,FALSE),"")</f>
        <v>0.41534382137661757</v>
      </c>
    </row>
    <row r="34" spans="1:7">
      <c r="A34" s="2">
        <f t="shared" ca="1" si="1"/>
        <v>41348</v>
      </c>
      <c r="B34" s="1" t="s">
        <v>8</v>
      </c>
      <c r="C34" s="1" t="s">
        <v>50</v>
      </c>
      <c r="D34" s="1" t="s">
        <v>51</v>
      </c>
      <c r="E34" s="2">
        <v>41353</v>
      </c>
      <c r="F34" s="3">
        <v>5.2466873967276593</v>
      </c>
      <c r="G34" s="4">
        <f>IF(ISNUMBER(VLOOKUP(C34,'[1]Local Vol'!$D$3:$K$199,8,FALSE)),VLOOKUP(C34,'[1]Local Vol'!$D$4:$K$199,8,FALSE),"")</f>
        <v>-0.7253609670430764</v>
      </c>
    </row>
    <row r="35" spans="1:7">
      <c r="A35" s="2">
        <f t="shared" ca="1" si="1"/>
        <v>41348</v>
      </c>
      <c r="B35" s="1" t="s">
        <v>8</v>
      </c>
      <c r="C35" s="1" t="s">
        <v>52</v>
      </c>
      <c r="D35" s="1" t="s">
        <v>53</v>
      </c>
      <c r="E35" s="2">
        <v>41353</v>
      </c>
      <c r="F35" s="3">
        <v>13.160342245558535</v>
      </c>
      <c r="G35" s="4">
        <f>IF(ISNUMBER(VLOOKUP(C35,'[1]Local Vol'!$D$3:$K$199,8,FALSE)),VLOOKUP(C35,'[1]Local Vol'!$D$4:$K$199,8,FALSE),"")</f>
        <v>-0.28940671392210948</v>
      </c>
    </row>
    <row r="36" spans="1:7">
      <c r="A36" s="2">
        <f t="shared" ca="1" si="1"/>
        <v>41348</v>
      </c>
      <c r="B36" s="1" t="s">
        <v>8</v>
      </c>
      <c r="C36" s="1" t="s">
        <v>54</v>
      </c>
      <c r="D36" s="1" t="s">
        <v>55</v>
      </c>
      <c r="E36" s="2">
        <v>41353</v>
      </c>
      <c r="F36" s="3">
        <v>5.3504481193018361</v>
      </c>
      <c r="G36" s="4">
        <f>IF(ISNUMBER(VLOOKUP(C36,'[1]Local Vol'!$D$3:$K$199,8,FALSE)),VLOOKUP(C36,'[1]Local Vol'!$D$4:$K$199,8,FALSE),"")</f>
        <v>0.76569834433799955</v>
      </c>
    </row>
    <row r="37" spans="1:7">
      <c r="A37" s="2">
        <f t="shared" ca="1" si="1"/>
        <v>41348</v>
      </c>
      <c r="B37" s="1" t="s">
        <v>8</v>
      </c>
      <c r="C37" s="1" t="s">
        <v>56</v>
      </c>
      <c r="D37" s="9" t="s">
        <v>57</v>
      </c>
      <c r="E37" s="2">
        <v>41353</v>
      </c>
      <c r="F37" s="3">
        <v>1.2121824648859698E-13</v>
      </c>
      <c r="G37" s="4">
        <f>IF(ISNUMBER(VLOOKUP(C37,'[1]Local Vol'!$D$3:$K$199,8,FALSE)),VLOOKUP(C37,'[1]Local Vol'!$D$4:$K$199,8,FALSE),"")</f>
        <v>1.0649893007064182E-13</v>
      </c>
    </row>
    <row r="38" spans="1:7">
      <c r="A38" s="2">
        <f t="shared" ca="1" si="1"/>
        <v>41348</v>
      </c>
      <c r="B38" s="1" t="s">
        <v>8</v>
      </c>
      <c r="C38" s="1" t="s">
        <v>58</v>
      </c>
      <c r="D38" s="1" t="s">
        <v>59</v>
      </c>
      <c r="E38" s="2">
        <v>41353</v>
      </c>
      <c r="F38" s="3">
        <v>17.495748566743682</v>
      </c>
      <c r="G38" s="4">
        <f>IF(ISNUMBER(VLOOKUP(C38,'[1]Local Vol'!$D$3:$K$199,8,FALSE)),VLOOKUP(C38,'[1]Local Vol'!$D$4:$K$199,8,FALSE),"")</f>
        <v>0.52275102332277046</v>
      </c>
    </row>
    <row r="39" spans="1:7">
      <c r="A39" s="2">
        <f t="shared" ca="1" si="1"/>
        <v>41348</v>
      </c>
      <c r="B39" s="1" t="s">
        <v>8</v>
      </c>
      <c r="C39" s="1" t="s">
        <v>60</v>
      </c>
      <c r="D39" s="1" t="s">
        <v>61</v>
      </c>
      <c r="E39" s="2">
        <v>41353</v>
      </c>
      <c r="F39" s="3">
        <v>5.7709563249399327</v>
      </c>
      <c r="G39" s="4">
        <f>IF(ISNUMBER(VLOOKUP(C39,'[1]Local Vol'!$D$3:$K$199,8,FALSE)),VLOOKUP(C39,'[1]Local Vol'!$D$4:$K$199,8,FALSE),"")</f>
        <v>0.36626181698125898</v>
      </c>
    </row>
    <row r="40" spans="1:7">
      <c r="A40" s="2">
        <f t="shared" ca="1" si="1"/>
        <v>41348</v>
      </c>
      <c r="B40" s="1" t="s">
        <v>8</v>
      </c>
      <c r="C40" s="1" t="s">
        <v>62</v>
      </c>
      <c r="D40" s="1" t="s">
        <v>63</v>
      </c>
      <c r="E40" s="2">
        <v>41353</v>
      </c>
      <c r="F40" s="3">
        <v>1.1786617317512831</v>
      </c>
      <c r="G40" s="4">
        <f>IF(ISNUMBER(VLOOKUP(C40,'[1]Local Vol'!$D$3:$K$199,8,FALSE)),VLOOKUP(C40,'[1]Local Vol'!$D$4:$K$199,8,FALSE),"")</f>
        <v>0.13194605070265536</v>
      </c>
    </row>
    <row r="41" spans="1:7">
      <c r="A41" s="2">
        <f t="shared" ca="1" si="1"/>
        <v>41348</v>
      </c>
      <c r="B41" s="1" t="s">
        <v>8</v>
      </c>
      <c r="C41" s="1" t="s">
        <v>64</v>
      </c>
      <c r="D41" s="1" t="s">
        <v>65</v>
      </c>
      <c r="E41" s="2">
        <v>41353</v>
      </c>
      <c r="F41" s="3">
        <v>4.3161065425985138E-6</v>
      </c>
      <c r="G41" s="4">
        <f>IF(ISNUMBER(VLOOKUP(C41,'[1]Local Vol'!$D$3:$K$199,8,FALSE)),VLOOKUP(C41,'[1]Local Vol'!$D$4:$K$199,8,FALSE),"")</f>
        <v>-1.1146814549435866E-6</v>
      </c>
    </row>
    <row r="42" spans="1:7">
      <c r="A42" s="2">
        <f t="shared" ca="1" si="1"/>
        <v>41348</v>
      </c>
      <c r="B42" s="1" t="s">
        <v>8</v>
      </c>
      <c r="C42" s="1" t="s">
        <v>66</v>
      </c>
      <c r="D42" s="1" t="s">
        <v>67</v>
      </c>
      <c r="E42" s="2">
        <v>41353</v>
      </c>
      <c r="F42" s="3">
        <v>13.017481132685843</v>
      </c>
      <c r="G42" s="4">
        <f>IF(ISNUMBER(VLOOKUP(C42,'[1]Local Vol'!$D$3:$K$199,8,FALSE)),VLOOKUP(C42,'[1]Local Vol'!$D$4:$K$199,8,FALSE),"")</f>
        <v>0.23379542182110422</v>
      </c>
    </row>
    <row r="43" spans="1:7">
      <c r="A43" s="2">
        <f t="shared" ca="1" si="1"/>
        <v>41348</v>
      </c>
      <c r="B43" s="1" t="s">
        <v>8</v>
      </c>
      <c r="C43" s="1" t="s">
        <v>68</v>
      </c>
      <c r="D43" s="1" t="s">
        <v>69</v>
      </c>
      <c r="E43" s="2">
        <v>41353</v>
      </c>
      <c r="F43" s="3">
        <v>1.9080077868700178</v>
      </c>
      <c r="G43" s="4">
        <f>IF(ISNUMBER(VLOOKUP(C43,'[1]Local Vol'!$D$3:$K$199,8,FALSE)),VLOOKUP(C43,'[1]Local Vol'!$D$4:$K$199,8,FALSE),"")</f>
        <v>-0.96891850461269302</v>
      </c>
    </row>
    <row r="44" spans="1:7">
      <c r="A44" s="2">
        <f t="shared" ca="1" si="1"/>
        <v>41348</v>
      </c>
      <c r="B44" s="1" t="s">
        <v>8</v>
      </c>
      <c r="C44" s="1" t="s">
        <v>70</v>
      </c>
      <c r="D44" s="1" t="s">
        <v>71</v>
      </c>
      <c r="E44" s="10">
        <v>41351</v>
      </c>
      <c r="F44" s="3">
        <v>1.2252000000000001</v>
      </c>
      <c r="G44" s="4">
        <f>IF(ISNUMBER(VLOOKUP(C44,'[1]Local Vol'!$D$3:$K$199,8,FALSE)),VLOOKUP(C44,'[1]Local Vol'!$D$4:$K$199,8,FALSE),"")</f>
        <v>0.99999999999999811</v>
      </c>
    </row>
    <row r="45" spans="1:7">
      <c r="A45" s="2">
        <f t="shared" ca="1" si="1"/>
        <v>41348</v>
      </c>
      <c r="B45" s="1" t="s">
        <v>8</v>
      </c>
      <c r="C45" s="1" t="s">
        <v>72</v>
      </c>
      <c r="D45" s="1" t="s">
        <v>73</v>
      </c>
      <c r="E45" s="10">
        <v>41351</v>
      </c>
      <c r="F45" s="3">
        <v>0.88819999999999988</v>
      </c>
      <c r="G45" s="4">
        <f>IF(ISNUMBER(VLOOKUP(C45,'[1]Local Vol'!$D$3:$K$199,8,FALSE)),VLOOKUP(C45,'[1]Local Vol'!$D$4:$K$199,8,FALSE),"")</f>
        <v>-0.32846704391581394</v>
      </c>
    </row>
    <row r="46" spans="1:7">
      <c r="A46" s="2">
        <f t="shared" ca="1" si="1"/>
        <v>41348</v>
      </c>
      <c r="B46" s="1" t="s">
        <v>8</v>
      </c>
      <c r="C46" s="1" t="s">
        <v>74</v>
      </c>
      <c r="D46" s="1" t="s">
        <v>75</v>
      </c>
      <c r="E46" s="10">
        <v>41351</v>
      </c>
      <c r="F46" s="3">
        <v>-1.5637999999999999</v>
      </c>
      <c r="G46" s="4">
        <f>IF(ISNUMBER(VLOOKUP(C46,'[1]Local Vol'!$D$3:$K$199,8,FALSE)),VLOOKUP(C46,'[1]Local Vol'!$D$4:$K$199,8,FALSE),"")</f>
        <v>0.99999999999994371</v>
      </c>
    </row>
    <row r="47" spans="1:7">
      <c r="A47" s="2">
        <f t="shared" ca="1" si="1"/>
        <v>41348</v>
      </c>
      <c r="B47" s="1" t="s">
        <v>8</v>
      </c>
      <c r="C47" s="1" t="s">
        <v>76</v>
      </c>
      <c r="D47" s="1" t="s">
        <v>77</v>
      </c>
      <c r="E47" s="10">
        <v>41351</v>
      </c>
      <c r="F47" s="3">
        <v>0.72849999999999993</v>
      </c>
      <c r="G47" s="4">
        <f>IF(ISNUMBER(VLOOKUP(C47,'[1]Local Vol'!$D$3:$K$199,8,FALSE)),VLOOKUP(C47,'[1]Local Vol'!$D$4:$K$199,8,FALSE),"")</f>
        <v>-0.67410109416215469</v>
      </c>
    </row>
    <row r="48" spans="1:7">
      <c r="A48" s="2">
        <f t="shared" ca="1" si="1"/>
        <v>41348</v>
      </c>
      <c r="B48" s="1" t="s">
        <v>8</v>
      </c>
      <c r="C48" s="1" t="s">
        <v>78</v>
      </c>
      <c r="D48" s="1" t="s">
        <v>79</v>
      </c>
      <c r="E48" s="10">
        <v>41351</v>
      </c>
      <c r="F48" s="3">
        <v>70.315399999999997</v>
      </c>
      <c r="G48" s="4">
        <f>IF(ISNUMBER(VLOOKUP(C48,'[1]Local Vol'!$D$3:$K$199,8,FALSE)),VLOOKUP(C48,'[1]Local Vol'!$D$4:$K$199,8,FALSE),"")</f>
        <v>1.0000000000000564</v>
      </c>
    </row>
    <row r="49" spans="1:7">
      <c r="A49" s="2">
        <f t="shared" ca="1" si="1"/>
        <v>41348</v>
      </c>
      <c r="B49" s="1" t="s">
        <v>8</v>
      </c>
      <c r="C49" s="1" t="s">
        <v>80</v>
      </c>
      <c r="D49" s="1" t="s">
        <v>81</v>
      </c>
      <c r="E49" s="10">
        <v>41351</v>
      </c>
      <c r="F49" s="3">
        <v>-82.7</v>
      </c>
      <c r="G49" s="4">
        <f>IF(ISNUMBER(VLOOKUP(C49,'[1]Local Vol'!$D$3:$K$199,8,FALSE)),VLOOKUP(C49,'[1]Local Vol'!$D$4:$K$199,8,FALSE),"")</f>
        <v>-2.9999999961891857</v>
      </c>
    </row>
    <row r="50" spans="1:7">
      <c r="A50" s="2">
        <f t="shared" ca="1" si="1"/>
        <v>41348</v>
      </c>
      <c r="B50" s="1" t="s">
        <v>8</v>
      </c>
      <c r="C50" s="1" t="s">
        <v>82</v>
      </c>
      <c r="D50" s="1" t="s">
        <v>83</v>
      </c>
      <c r="E50" s="10">
        <v>41351</v>
      </c>
      <c r="F50" s="3">
        <v>7.1464999999999996</v>
      </c>
      <c r="G50" s="4">
        <f>IF(ISNUMBER(VLOOKUP(C50,'[1]Local Vol'!$D$3:$K$199,8,FALSE)),VLOOKUP(C50,'[1]Local Vol'!$D$4:$K$199,8,FALSE),"")</f>
        <v>0.99961672084571196</v>
      </c>
    </row>
    <row r="51" spans="1:7">
      <c r="A51" s="2">
        <f t="shared" ca="1" si="1"/>
        <v>41348</v>
      </c>
      <c r="B51" s="1" t="s">
        <v>8</v>
      </c>
      <c r="C51" s="1" t="s">
        <v>84</v>
      </c>
      <c r="D51" s="1" t="s">
        <v>85</v>
      </c>
      <c r="E51" s="10">
        <v>41351</v>
      </c>
      <c r="F51" s="3">
        <v>-14.7751</v>
      </c>
      <c r="G51" s="4">
        <f>IF(ISNUMBER(VLOOKUP(C51,'[1]Local Vol'!$D$3:$K$199,8,FALSE)),VLOOKUP(C51,'[1]Local Vol'!$D$4:$K$199,8,FALSE),"")</f>
        <v>-2.9988469908027526</v>
      </c>
    </row>
    <row r="52" spans="1:7">
      <c r="A52" s="2">
        <f t="shared" ca="1" si="1"/>
        <v>41348</v>
      </c>
      <c r="B52" s="1" t="s">
        <v>8</v>
      </c>
      <c r="C52" s="1" t="s">
        <v>86</v>
      </c>
      <c r="D52" s="1" t="s">
        <v>87</v>
      </c>
      <c r="E52" s="10">
        <v>41445</v>
      </c>
      <c r="F52" s="3">
        <v>38.99488266169211</v>
      </c>
      <c r="G52" s="4">
        <f>IF(ISNUMBER(VLOOKUP(C52,'[1]Local Vol'!$D$3:$K$199,8,FALSE)),VLOOKUP(C52,'[1]Local Vol'!$D$4:$K$199,8,FALSE),"")</f>
        <v>-8.2431173410471209E-2</v>
      </c>
    </row>
    <row r="53" spans="1:7">
      <c r="A53" s="2">
        <f t="shared" ca="1" si="1"/>
        <v>41348</v>
      </c>
      <c r="B53" s="1" t="s">
        <v>8</v>
      </c>
      <c r="C53" s="1" t="s">
        <v>88</v>
      </c>
      <c r="D53" s="1" t="s">
        <v>89</v>
      </c>
      <c r="E53" s="2">
        <v>41353</v>
      </c>
      <c r="F53" s="3">
        <v>1.0282791190328648E-6</v>
      </c>
      <c r="G53" s="4">
        <f>IF(ISNUMBER(VLOOKUP(C53,'[1]Local Vol'!$D$3:$K$199,8,FALSE)),VLOOKUP(C53,'[1]Local Vol'!$D$4:$K$199,8,FALSE),"")</f>
        <v>-3.8044911777327509E-7</v>
      </c>
    </row>
    <row r="54" spans="1:7">
      <c r="A54" s="2">
        <f t="shared" ca="1" si="1"/>
        <v>41348</v>
      </c>
      <c r="B54" s="1" t="s">
        <v>8</v>
      </c>
      <c r="C54" s="1" t="s">
        <v>90</v>
      </c>
      <c r="D54" s="1" t="s">
        <v>87</v>
      </c>
      <c r="E54" s="10">
        <v>41445</v>
      </c>
      <c r="F54" s="3">
        <v>40.078349133054488</v>
      </c>
      <c r="G54" s="4">
        <f>IF(ISNUMBER(VLOOKUP(C54,'[1]Local Vol'!$D$3:$K$199,8,FALSE)),VLOOKUP(C54,'[1]Local Vol'!$D$4:$K$199,8,FALSE),"")</f>
        <v>-8.3334070177099706E-2</v>
      </c>
    </row>
    <row r="55" spans="1:7">
      <c r="A55" s="2">
        <f t="shared" ca="1" si="1"/>
        <v>41348</v>
      </c>
      <c r="B55" s="1" t="s">
        <v>8</v>
      </c>
      <c r="C55" s="1" t="s">
        <v>91</v>
      </c>
      <c r="D55" s="1" t="s">
        <v>92</v>
      </c>
      <c r="E55" s="2">
        <v>41353</v>
      </c>
      <c r="F55" s="3">
        <v>0.67198055072008844</v>
      </c>
      <c r="G55" s="4">
        <f>IF(ISNUMBER(VLOOKUP(C55,'[1]Local Vol'!$D$3:$K$199,8,FALSE)),VLOOKUP(C55,'[1]Local Vol'!$D$4:$K$199,8,FALSE),"")</f>
        <v>-0.19556379710940969</v>
      </c>
    </row>
    <row r="56" spans="1:7">
      <c r="A56" s="2">
        <f t="shared" ca="1" si="1"/>
        <v>41348</v>
      </c>
      <c r="B56" s="1" t="s">
        <v>8</v>
      </c>
      <c r="C56" s="1" t="s">
        <v>93</v>
      </c>
      <c r="D56" s="1" t="s">
        <v>94</v>
      </c>
      <c r="E56" s="10">
        <v>41352</v>
      </c>
      <c r="F56" s="3">
        <v>4.3608450870218318</v>
      </c>
      <c r="G56" s="4">
        <f>IF(ISNUMBER(VLOOKUP(C56,'[1]Local Vol'!$D$3:$K$199,8,FALSE)),VLOOKUP(C56,'[1]Local Vol'!$D$4:$K$199,8,FALSE),"")</f>
        <v>-0.13757224077159147</v>
      </c>
    </row>
    <row r="57" spans="1:7">
      <c r="A57" s="2">
        <f t="shared" ca="1" si="1"/>
        <v>41348</v>
      </c>
      <c r="B57" s="1" t="s">
        <v>8</v>
      </c>
      <c r="C57" s="1" t="s">
        <v>95</v>
      </c>
      <c r="D57" s="1" t="s">
        <v>40</v>
      </c>
      <c r="E57" s="2">
        <v>41353</v>
      </c>
      <c r="F57" s="3">
        <v>30.018816549441905</v>
      </c>
      <c r="G57" s="4">
        <f>IF(ISNUMBER(VLOOKUP(C57,'[1]Local Vol'!$D$3:$K$199,8,FALSE)),VLOOKUP(C57,'[1]Local Vol'!$D$4:$K$199,8,FALSE),"")</f>
        <v>-0.64209503717741512</v>
      </c>
    </row>
    <row r="58" spans="1:7">
      <c r="A58" s="2">
        <f t="shared" ca="1" si="1"/>
        <v>41348</v>
      </c>
      <c r="B58" s="1" t="s">
        <v>8</v>
      </c>
      <c r="C58" s="1" t="s">
        <v>96</v>
      </c>
      <c r="D58" s="1" t="s">
        <v>14</v>
      </c>
      <c r="E58" s="2">
        <v>41627</v>
      </c>
      <c r="F58" s="3">
        <v>33.114482219629195</v>
      </c>
      <c r="G58" s="4">
        <f>IF(ISNUMBER(VLOOKUP(C58,'[1]Local Vol'!$D$3:$K$199,8,FALSE)),VLOOKUP(C58,'[1]Local Vol'!$D$4:$K$199,8,FALSE),"")</f>
        <v>-1.1477389531082875E-2</v>
      </c>
    </row>
    <row r="59" spans="1:7">
      <c r="A59" s="2">
        <f t="shared" ca="1" si="1"/>
        <v>41348</v>
      </c>
      <c r="B59" s="1" t="s">
        <v>8</v>
      </c>
      <c r="C59" s="1" t="s">
        <v>97</v>
      </c>
      <c r="D59" s="1" t="s">
        <v>98</v>
      </c>
      <c r="E59" s="2">
        <v>41353</v>
      </c>
      <c r="F59" s="3">
        <v>10.539402731238804</v>
      </c>
      <c r="G59" s="4">
        <f>IF(ISNUMBER(VLOOKUP(C59,'[1]Local Vol'!$D$3:$K$199,8,FALSE)),VLOOKUP(C59,'[1]Local Vol'!$D$4:$K$199,8,FALSE),"")</f>
        <v>-0.96032823747345486</v>
      </c>
    </row>
    <row r="60" spans="1:7">
      <c r="A60" s="2">
        <f t="shared" ca="1" si="1"/>
        <v>41348</v>
      </c>
      <c r="B60" s="1" t="s">
        <v>8</v>
      </c>
      <c r="C60" s="1" t="s">
        <v>99</v>
      </c>
      <c r="D60" s="1" t="s">
        <v>40</v>
      </c>
      <c r="E60" s="2">
        <v>41353</v>
      </c>
      <c r="F60" s="3">
        <v>0</v>
      </c>
      <c r="G60" s="4">
        <f>IF(ISNUMBER(VLOOKUP(C60,'[1]Local Vol'!$D$3:$K$199,8,FALSE)),VLOOKUP(C60,'[1]Local Vol'!$D$4:$K$199,8,FALSE),"")</f>
        <v>0</v>
      </c>
    </row>
    <row r="61" spans="1:7">
      <c r="A61" s="2">
        <f t="shared" ca="1" si="1"/>
        <v>41348</v>
      </c>
      <c r="B61" s="1" t="s">
        <v>8</v>
      </c>
      <c r="C61" s="1" t="s">
        <v>100</v>
      </c>
      <c r="D61" s="1" t="s">
        <v>101</v>
      </c>
      <c r="E61" s="2">
        <v>41353</v>
      </c>
      <c r="F61" s="3">
        <v>1.4904804000827778</v>
      </c>
      <c r="G61" s="4">
        <f>IF(ISNUMBER(VLOOKUP(C61,'[1]Local Vol'!$D$3:$K$199,8,FALSE)),VLOOKUP(C61,'[1]Local Vol'!$D$4:$K$199,8,FALSE),"")</f>
        <v>-0.79082195728611948</v>
      </c>
    </row>
    <row r="62" spans="1:7">
      <c r="A62" s="2">
        <f t="shared" ca="1" si="1"/>
        <v>41348</v>
      </c>
      <c r="B62" s="1" t="s">
        <v>8</v>
      </c>
      <c r="C62" s="1" t="s">
        <v>102</v>
      </c>
      <c r="D62" s="1" t="s">
        <v>103</v>
      </c>
      <c r="E62" s="2">
        <v>41353</v>
      </c>
      <c r="F62" s="3">
        <v>20.114992744514698</v>
      </c>
      <c r="G62" s="4">
        <f>IF(ISNUMBER(VLOOKUP(C62,'[1]Local Vol'!$D$3:$K$199,8,FALSE)),VLOOKUP(C62,'[1]Local Vol'!$D$4:$K$199,8,FALSE),"")</f>
        <v>-0.96608060451937838</v>
      </c>
    </row>
    <row r="63" spans="1:7">
      <c r="A63" s="2">
        <f t="shared" ca="1" si="1"/>
        <v>41348</v>
      </c>
      <c r="B63" s="1" t="s">
        <v>8</v>
      </c>
      <c r="C63" s="1" t="s">
        <v>104</v>
      </c>
      <c r="D63" s="1" t="s">
        <v>105</v>
      </c>
      <c r="E63" s="2">
        <v>41353</v>
      </c>
      <c r="F63" s="3">
        <v>0</v>
      </c>
      <c r="G63" s="4">
        <f>IF(ISNUMBER(VLOOKUP(C63,'[1]Local Vol'!$D$3:$K$199,8,FALSE)),VLOOKUP(C63,'[1]Local Vol'!$D$4:$K$199,8,FALSE),"")</f>
        <v>0</v>
      </c>
    </row>
    <row r="64" spans="1:7">
      <c r="A64" s="2">
        <f t="shared" ca="1" si="1"/>
        <v>41348</v>
      </c>
      <c r="B64" s="1" t="s">
        <v>8</v>
      </c>
      <c r="C64" s="1" t="s">
        <v>106</v>
      </c>
      <c r="D64" s="1" t="s">
        <v>107</v>
      </c>
      <c r="E64" s="2">
        <v>41353</v>
      </c>
      <c r="F64" s="3">
        <v>2.8724152911398528</v>
      </c>
      <c r="G64" s="4">
        <f>IF(ISNUMBER(VLOOKUP(C64,'[1]Local Vol'!$D$3:$K$199,8,FALSE)),VLOOKUP(C64,'[1]Local Vol'!$D$4:$K$199,8,FALSE),"")</f>
        <v>-1.5226500859199901E-2</v>
      </c>
    </row>
    <row r="65" spans="1:7">
      <c r="A65" s="2">
        <f t="shared" ca="1" si="1"/>
        <v>41348</v>
      </c>
      <c r="B65" s="1" t="s">
        <v>8</v>
      </c>
      <c r="C65" s="1" t="s">
        <v>108</v>
      </c>
      <c r="D65" s="1" t="s">
        <v>109</v>
      </c>
      <c r="E65" s="2">
        <v>41351</v>
      </c>
      <c r="F65" s="3">
        <v>182.89</v>
      </c>
      <c r="G65" s="4">
        <v>1</v>
      </c>
    </row>
    <row r="66" spans="1:7">
      <c r="A66" s="2">
        <f t="shared" ca="1" si="1"/>
        <v>41348</v>
      </c>
      <c r="B66" s="1" t="s">
        <v>8</v>
      </c>
      <c r="C66" s="1" t="s">
        <v>108</v>
      </c>
      <c r="D66" s="1" t="s">
        <v>109</v>
      </c>
      <c r="E66" s="2">
        <v>41383</v>
      </c>
      <c r="F66" s="3">
        <v>182.89</v>
      </c>
      <c r="G66" s="4">
        <v>1</v>
      </c>
    </row>
    <row r="67" spans="1:7">
      <c r="A67" s="2">
        <f t="shared" ca="1" si="1"/>
        <v>41348</v>
      </c>
      <c r="B67" s="1" t="s">
        <v>8</v>
      </c>
      <c r="C67" s="1" t="s">
        <v>110</v>
      </c>
      <c r="D67" s="1" t="s">
        <v>111</v>
      </c>
      <c r="E67" s="2">
        <v>41351</v>
      </c>
      <c r="F67" s="3">
        <v>10.3</v>
      </c>
      <c r="G67" s="4">
        <v>1</v>
      </c>
    </row>
    <row r="68" spans="1:7">
      <c r="A68" s="2">
        <f t="shared" ca="1" si="1"/>
        <v>41348</v>
      </c>
      <c r="B68" s="1" t="s">
        <v>8</v>
      </c>
      <c r="C68" s="1" t="s">
        <v>112</v>
      </c>
      <c r="D68" s="1" t="s">
        <v>113</v>
      </c>
      <c r="E68" s="2">
        <v>41351</v>
      </c>
      <c r="F68" s="3">
        <v>7.867</v>
      </c>
      <c r="G68" s="4">
        <v>1</v>
      </c>
    </row>
    <row r="69" spans="1:7">
      <c r="A69" s="2">
        <f t="shared" ca="1" si="1"/>
        <v>41348</v>
      </c>
      <c r="B69" s="1" t="s">
        <v>8</v>
      </c>
      <c r="C69" s="1" t="s">
        <v>114</v>
      </c>
      <c r="D69" s="1" t="s">
        <v>115</v>
      </c>
      <c r="E69" s="2">
        <v>41351</v>
      </c>
      <c r="F69" s="3">
        <v>1.248</v>
      </c>
      <c r="G69" s="4">
        <v>1</v>
      </c>
    </row>
    <row r="70" spans="1:7">
      <c r="A70" s="2">
        <f t="shared" ca="1" si="1"/>
        <v>41348</v>
      </c>
      <c r="B70" s="1" t="s">
        <v>8</v>
      </c>
      <c r="C70" s="1" t="s">
        <v>116</v>
      </c>
      <c r="D70" s="1" t="s">
        <v>117</v>
      </c>
      <c r="E70" s="2">
        <v>41351</v>
      </c>
      <c r="F70" s="3">
        <v>27.126999999999999</v>
      </c>
      <c r="G70" s="4">
        <v>1</v>
      </c>
    </row>
    <row r="71" spans="1:7">
      <c r="A71" s="2">
        <f t="shared" ca="1" si="1"/>
        <v>41348</v>
      </c>
      <c r="B71" s="1" t="s">
        <v>8</v>
      </c>
      <c r="C71" s="1" t="s">
        <v>118</v>
      </c>
      <c r="D71" s="1" t="s">
        <v>119</v>
      </c>
      <c r="E71" s="2">
        <v>41353</v>
      </c>
      <c r="F71" s="3">
        <v>0</v>
      </c>
      <c r="G71" s="4">
        <f>IF(ISNUMBER(VLOOKUP(C71,'[1]Local Vol'!$D$3:$K$199,8,FALSE)),VLOOKUP(C71,'[1]Local Vol'!$D$4:$K$199,8,FALSE),"")</f>
        <v>0</v>
      </c>
    </row>
    <row r="72" spans="1:7">
      <c r="A72" s="2">
        <f t="shared" ca="1" si="1"/>
        <v>41348</v>
      </c>
      <c r="B72" s="1" t="s">
        <v>8</v>
      </c>
      <c r="C72" s="1" t="s">
        <v>120</v>
      </c>
      <c r="D72" s="1" t="s">
        <v>121</v>
      </c>
      <c r="E72" s="2">
        <v>41351</v>
      </c>
      <c r="F72" s="3">
        <v>3.620640623854849E-2</v>
      </c>
      <c r="G72" s="4">
        <f>IF(ISNUMBER(VLOOKUP(C72,'[1]Local Vol'!$D$3:$K$199,8,FALSE)),VLOOKUP(C72,'[1]Local Vol'!$D$4:$K$199,8,FALSE),"")</f>
        <v>-5.334087108009259E-2</v>
      </c>
    </row>
    <row r="73" spans="1:7">
      <c r="A73" s="2">
        <f t="shared" ca="1" si="1"/>
        <v>41348</v>
      </c>
      <c r="B73" s="1" t="s">
        <v>8</v>
      </c>
      <c r="C73" s="1" t="s">
        <v>122</v>
      </c>
      <c r="D73" s="1" t="s">
        <v>69</v>
      </c>
      <c r="E73" s="2">
        <v>41445</v>
      </c>
      <c r="F73" s="3">
        <v>1.0007210654319911</v>
      </c>
      <c r="G73" s="4">
        <f>IF(ISNUMBER(VLOOKUP(C73,'[1]Local Vol'!$D$3:$K$199,8,FALSE)),VLOOKUP(C73,'[1]Local Vol'!$D$4:$K$199,8,FALSE),"")</f>
        <v>-0.17762138451455173</v>
      </c>
    </row>
    <row r="74" spans="1:7">
      <c r="A74" s="2">
        <f t="shared" ca="1" si="1"/>
        <v>41348</v>
      </c>
      <c r="B74" s="1" t="s">
        <v>8</v>
      </c>
      <c r="C74" s="1" t="s">
        <v>123</v>
      </c>
      <c r="D74" s="1" t="s">
        <v>115</v>
      </c>
      <c r="E74" s="2">
        <v>41351</v>
      </c>
      <c r="F74" s="3">
        <v>1.248</v>
      </c>
      <c r="G74" s="4">
        <v>1</v>
      </c>
    </row>
    <row r="75" spans="1:7">
      <c r="A75" s="2">
        <f t="shared" ca="1" si="1"/>
        <v>41348</v>
      </c>
      <c r="B75" s="1" t="s">
        <v>8</v>
      </c>
      <c r="C75" s="1" t="s">
        <v>124</v>
      </c>
      <c r="D75" s="1" t="s">
        <v>125</v>
      </c>
      <c r="E75" s="2">
        <v>41353</v>
      </c>
      <c r="F75" s="3">
        <v>14.482140907683764</v>
      </c>
      <c r="G75" s="4">
        <f>IF(ISNUMBER(VLOOKUP(C75,'[1]Local Vol'!$D$3:$K$199,8,FALSE)),VLOOKUP(C75,'[1]Local Vol'!$D$4:$K$199,8,FALSE),"")</f>
        <v>-0.8711003250849344</v>
      </c>
    </row>
    <row r="76" spans="1:7">
      <c r="A76" s="2">
        <f t="shared" ca="1" si="1"/>
        <v>41348</v>
      </c>
      <c r="B76" s="1" t="s">
        <v>8</v>
      </c>
      <c r="C76" s="1" t="s">
        <v>126</v>
      </c>
      <c r="D76" s="1" t="s">
        <v>127</v>
      </c>
      <c r="E76" s="2">
        <v>41536</v>
      </c>
      <c r="F76" s="3">
        <v>4.8201499284427722</v>
      </c>
      <c r="G76" s="4">
        <f>IF(ISNUMBER(VLOOKUP(C76,'[1]Local Vol'!$D$3:$K$199,8,FALSE)),VLOOKUP(C76,'[1]Local Vol'!$D$4:$K$199,8,FALSE),"")</f>
        <v>0.52362149950103265</v>
      </c>
    </row>
    <row r="77" spans="1:7">
      <c r="A77" s="2">
        <f t="shared" ca="1" si="1"/>
        <v>41348</v>
      </c>
      <c r="B77" s="1" t="s">
        <v>8</v>
      </c>
      <c r="C77" s="1" t="s">
        <v>128</v>
      </c>
      <c r="D77" s="1" t="s">
        <v>129</v>
      </c>
      <c r="E77" s="2">
        <v>41718</v>
      </c>
      <c r="F77" s="3">
        <v>424.51677082477272</v>
      </c>
      <c r="G77" s="4">
        <f>IF(ISNUMBER(VLOOKUP(C77,'[1]Local Vol'!$D$3:$K$199,8,FALSE)),VLOOKUP(C77,'[1]Local Vol'!$D$4:$K$199,8,FALSE),"")</f>
        <v>-0.30829045410752864</v>
      </c>
    </row>
    <row r="78" spans="1:7">
      <c r="A78" s="2">
        <f t="shared" ca="1" si="1"/>
        <v>41348</v>
      </c>
      <c r="B78" s="1" t="s">
        <v>8</v>
      </c>
      <c r="C78" s="1" t="s">
        <v>130</v>
      </c>
      <c r="D78" s="1" t="s">
        <v>131</v>
      </c>
      <c r="E78" s="2">
        <v>41351</v>
      </c>
      <c r="F78" s="3">
        <v>3.1764785181045113E-23</v>
      </c>
      <c r="G78" s="4">
        <f>IF(ISNUMBER(VLOOKUP(C78,'[1]Local Vol'!$D$3:$K$199,8,FALSE)),VLOOKUP(C78,'[1]Local Vol'!$D$4:$K$199,8,FALSE),"")</f>
        <v>-3.1205711171719801E-23</v>
      </c>
    </row>
    <row r="79" spans="1:7">
      <c r="A79" s="2">
        <f t="shared" ref="A79" ca="1" si="2">TODAY()</f>
        <v>41348</v>
      </c>
      <c r="B79" s="1" t="s">
        <v>8</v>
      </c>
      <c r="C79" s="1" t="s">
        <v>132</v>
      </c>
      <c r="D79" s="1" t="s">
        <v>133</v>
      </c>
      <c r="E79" s="2">
        <v>41526</v>
      </c>
      <c r="F79" s="3">
        <v>219.26857090606237</v>
      </c>
      <c r="G79" s="4">
        <f>IF(ISNUMBER(VLOOKUP(C79,'[1]Local Vol'!$D$3:$K$199,8,FALSE)),VLOOKUP(C79,'[1]Local Vol'!$D$4:$K$199,8,FALSE),"")</f>
        <v>-0.16446308129892739</v>
      </c>
    </row>
    <row r="80" spans="1:7">
      <c r="A80" s="2">
        <v>41326</v>
      </c>
      <c r="B80" s="1" t="s">
        <v>8</v>
      </c>
      <c r="C80" s="1" t="s">
        <v>134</v>
      </c>
      <c r="D80" s="1" t="s">
        <v>44</v>
      </c>
      <c r="E80" s="2">
        <v>41501</v>
      </c>
      <c r="F80" s="3">
        <v>709.37818043570962</v>
      </c>
      <c r="G80" s="4">
        <f>[2]Summary!$J$6</f>
        <v>4.2654290345467416E-4</v>
      </c>
    </row>
    <row r="81" spans="1:7">
      <c r="A81" s="2">
        <f t="shared" ref="A81:A91" ca="1" si="3">TODAY()</f>
        <v>41348</v>
      </c>
      <c r="B81" s="1" t="s">
        <v>8</v>
      </c>
      <c r="C81" s="1" t="s">
        <v>135</v>
      </c>
      <c r="D81" s="1" t="s">
        <v>136</v>
      </c>
      <c r="E81" s="2">
        <v>41351</v>
      </c>
      <c r="F81" s="3">
        <v>21.62</v>
      </c>
      <c r="G81" s="4">
        <v>1</v>
      </c>
    </row>
    <row r="82" spans="1:7">
      <c r="A82" s="2">
        <f t="shared" ca="1" si="3"/>
        <v>41348</v>
      </c>
      <c r="B82" s="1" t="s">
        <v>8</v>
      </c>
      <c r="C82" s="1" t="s">
        <v>135</v>
      </c>
      <c r="D82" s="1" t="s">
        <v>136</v>
      </c>
      <c r="E82" s="2">
        <v>41386</v>
      </c>
      <c r="F82" s="3">
        <v>21.62</v>
      </c>
      <c r="G82" s="4">
        <v>1</v>
      </c>
    </row>
    <row r="83" spans="1:7">
      <c r="A83" s="2">
        <f t="shared" ca="1" si="3"/>
        <v>41348</v>
      </c>
      <c r="B83" s="1" t="s">
        <v>8</v>
      </c>
      <c r="C83" s="1" t="s">
        <v>137</v>
      </c>
      <c r="D83" s="1" t="s">
        <v>138</v>
      </c>
      <c r="E83" s="2">
        <v>41522</v>
      </c>
      <c r="F83" s="3">
        <v>618.79700000000003</v>
      </c>
      <c r="G83" s="4">
        <f>[2]Summary!$J$6</f>
        <v>4.2654290345467416E-4</v>
      </c>
    </row>
    <row r="84" spans="1:7">
      <c r="A84" s="2">
        <f t="shared" ca="1" si="3"/>
        <v>41348</v>
      </c>
      <c r="B84" s="1" t="s">
        <v>8</v>
      </c>
      <c r="C84" s="1" t="s">
        <v>139</v>
      </c>
      <c r="D84" s="1" t="s">
        <v>105</v>
      </c>
      <c r="E84" s="2">
        <v>41445</v>
      </c>
      <c r="F84" s="3">
        <v>2.9762850809542556</v>
      </c>
      <c r="G84" s="4">
        <f>IF(ISNUMBER(VLOOKUP(C84,'[1]Local Vol'!$D$3:$K$199,8,FALSE)),VLOOKUP(C84,'[1]Local Vol'!$D$4:$K$199,8,FALSE),"")</f>
        <v>-6.9227600820480281E-2</v>
      </c>
    </row>
    <row r="85" spans="1:7">
      <c r="A85" s="2">
        <f t="shared" ca="1" si="3"/>
        <v>41348</v>
      </c>
      <c r="B85" s="1" t="s">
        <v>8</v>
      </c>
      <c r="C85" s="1" t="s">
        <v>140</v>
      </c>
      <c r="D85" s="1" t="s">
        <v>141</v>
      </c>
      <c r="E85" s="2">
        <v>41445</v>
      </c>
      <c r="F85" s="3">
        <v>4.3581816346607685</v>
      </c>
      <c r="G85" s="4">
        <f>IF(ISNUMBER(VLOOKUP(C85,'[1]Local Vol'!$D$3:$K$199,8,FALSE)),VLOOKUP(C85,'[1]Local Vol'!$D$4:$K$199,8,FALSE),"")</f>
        <v>-9.3819802795552437E-2</v>
      </c>
    </row>
    <row r="86" spans="1:7">
      <c r="A86" s="2">
        <f t="shared" ca="1" si="3"/>
        <v>41348</v>
      </c>
      <c r="B86" s="1" t="s">
        <v>8</v>
      </c>
      <c r="C86" s="1" t="s">
        <v>142</v>
      </c>
      <c r="D86" s="1" t="s">
        <v>143</v>
      </c>
      <c r="E86" s="2">
        <v>41445</v>
      </c>
      <c r="F86" s="3">
        <v>0.81591431117042879</v>
      </c>
      <c r="G86" s="4">
        <f>IF(ISNUMBER(VLOOKUP(C86,'[1]Local Vol'!$D$3:$K$199,8,FALSE)),VLOOKUP(C86,'[1]Local Vol'!$D$4:$K$199,8,FALSE),"")</f>
        <v>-0.19548627830580056</v>
      </c>
    </row>
    <row r="87" spans="1:7">
      <c r="A87" s="2">
        <f t="shared" ca="1" si="3"/>
        <v>41348</v>
      </c>
      <c r="B87" s="1" t="s">
        <v>8</v>
      </c>
      <c r="C87" s="1" t="s">
        <v>144</v>
      </c>
      <c r="D87" s="1" t="s">
        <v>87</v>
      </c>
      <c r="E87" s="2">
        <v>41575</v>
      </c>
      <c r="F87" s="3">
        <v>172.45401514581766</v>
      </c>
      <c r="G87" s="4">
        <f>IF(ISNUMBER(VLOOKUP(C87,'[1]Local Vol'!$D$3:$K$199,8,FALSE)),VLOOKUP(C87,'[1]Local Vol'!$D$4:$K$199,8,FALSE),"")</f>
        <v>-0.18793355345986429</v>
      </c>
    </row>
    <row r="88" spans="1:7">
      <c r="A88" s="2">
        <f t="shared" ca="1" si="3"/>
        <v>41348</v>
      </c>
      <c r="B88" s="1" t="s">
        <v>8</v>
      </c>
      <c r="C88" s="1" t="s">
        <v>145</v>
      </c>
      <c r="D88" s="1" t="s">
        <v>146</v>
      </c>
      <c r="E88" s="2">
        <v>41445</v>
      </c>
      <c r="F88" s="3">
        <v>1.1073168235458499</v>
      </c>
      <c r="G88" s="4">
        <f>IF(ISNUMBER(VLOOKUP(C88,'[1]Local Vol'!$D$3:$K$199,8,FALSE)),VLOOKUP(C88,'[1]Local Vol'!$D$4:$K$199,8,FALSE),"")</f>
        <v>3.9997741419925507E-3</v>
      </c>
    </row>
    <row r="89" spans="1:7">
      <c r="A89" s="2">
        <f t="shared" ca="1" si="3"/>
        <v>41348</v>
      </c>
      <c r="B89" s="1" t="s">
        <v>8</v>
      </c>
      <c r="C89" s="1" t="s">
        <v>147</v>
      </c>
      <c r="D89" s="1" t="s">
        <v>148</v>
      </c>
      <c r="E89" s="2">
        <v>41445</v>
      </c>
      <c r="F89" s="3">
        <v>0.44161854314412191</v>
      </c>
      <c r="G89" s="4">
        <f>IF(ISNUMBER(VLOOKUP(C89,'[1]Local Vol'!$D$3:$K$199,8,FALSE)),VLOOKUP(C89,'[1]Local Vol'!$D$4:$K$199,8,FALSE),"")</f>
        <v>1.5288697522409919E-3</v>
      </c>
    </row>
    <row r="90" spans="1:7">
      <c r="A90" s="2">
        <f t="shared" ca="1" si="3"/>
        <v>41348</v>
      </c>
      <c r="B90" s="1" t="s">
        <v>8</v>
      </c>
      <c r="C90" s="1" t="s">
        <v>149</v>
      </c>
      <c r="D90" s="1" t="s">
        <v>65</v>
      </c>
      <c r="E90" s="2">
        <v>41627</v>
      </c>
      <c r="F90" s="3">
        <v>12.304563485111778</v>
      </c>
      <c r="G90" s="4">
        <f>IF(ISNUMBER(VLOOKUP(C90,'[1]Local Vol'!$D$3:$K$199,8,FALSE)),VLOOKUP(C90,'[1]Local Vol'!$D$4:$K$199,8,FALSE),"")</f>
        <v>-4.6064793606777441E-2</v>
      </c>
    </row>
    <row r="91" spans="1:7">
      <c r="A91" s="2">
        <f t="shared" ca="1" si="3"/>
        <v>41348</v>
      </c>
      <c r="B91" s="1" t="s">
        <v>8</v>
      </c>
      <c r="C91" s="1" t="s">
        <v>150</v>
      </c>
      <c r="D91" s="1" t="s">
        <v>151</v>
      </c>
      <c r="E91" s="2">
        <v>41449</v>
      </c>
      <c r="F91" s="3">
        <v>1.1599999999999999</v>
      </c>
      <c r="G91" s="4">
        <v>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2013-03-15T06:23:35Z</dcterms:created>
  <dcterms:modified xsi:type="dcterms:W3CDTF">2013-03-15T06:28:44Z</dcterms:modified>
</cp:coreProperties>
</file>